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480" yWindow="120" windowWidth="9516" windowHeight="9372" firstSheet="1" activeTab="5"/>
  </bookViews>
  <sheets>
    <sheet name="封面" sheetId="5" r:id="rId1"/>
    <sheet name="表一" sheetId="1" r:id="rId2"/>
    <sheet name="表二" sheetId="2" r:id="rId3"/>
    <sheet name="表三" sheetId="3" r:id="rId4"/>
    <sheet name="表四" sheetId="4" r:id="rId5"/>
    <sheet name="表五" sheetId="6" r:id="rId6"/>
  </sheets>
  <definedNames>
    <definedName name="_xlnm.Print_Area" localSheetId="4">表四!$A$1:$B$15</definedName>
    <definedName name="_xlnm.Print_Area" localSheetId="1">表一!$A$1:$D$50</definedName>
    <definedName name="_xlnm.Print_Titles" localSheetId="1">表一!$1:$6</definedName>
  </definedNames>
  <calcPr calcId="124519"/>
</workbook>
</file>

<file path=xl/calcChain.xml><?xml version="1.0" encoding="utf-8"?>
<calcChain xmlns="http://schemas.openxmlformats.org/spreadsheetml/2006/main">
  <c r="F12" i="3"/>
  <c r="E12"/>
  <c r="B13" i="1"/>
  <c r="D12"/>
  <c r="D8" s="1"/>
  <c r="D7" s="1"/>
  <c r="D45" s="1"/>
  <c r="D50" s="1"/>
  <c r="B7"/>
  <c r="B45"/>
  <c r="B50" s="1"/>
  <c r="E21" i="2"/>
  <c r="B6" i="4"/>
  <c r="E30" i="3"/>
  <c r="E29"/>
  <c r="E28"/>
  <c r="E27"/>
  <c r="E26"/>
  <c r="E25"/>
  <c r="E24"/>
  <c r="E23"/>
  <c r="E22"/>
  <c r="E21"/>
  <c r="E20"/>
  <c r="E19"/>
  <c r="E18"/>
  <c r="E17"/>
  <c r="E16"/>
  <c r="E15"/>
  <c r="E14"/>
  <c r="E13"/>
  <c r="E11"/>
  <c r="E10"/>
  <c r="G7"/>
  <c r="E22" i="2"/>
  <c r="E20"/>
  <c r="E19"/>
  <c r="E18"/>
  <c r="E17"/>
  <c r="E16"/>
  <c r="E15"/>
  <c r="E14"/>
  <c r="E13"/>
  <c r="E12"/>
  <c r="E11"/>
  <c r="E10"/>
  <c r="E9"/>
  <c r="E8"/>
  <c r="F7"/>
  <c r="E7"/>
  <c r="F9" i="3"/>
  <c r="E9" s="1"/>
  <c r="F8" l="1"/>
  <c r="E8" l="1"/>
  <c r="F7"/>
  <c r="E7" s="1"/>
</calcChain>
</file>

<file path=xl/sharedStrings.xml><?xml version="1.0" encoding="utf-8"?>
<sst xmlns="http://schemas.openxmlformats.org/spreadsheetml/2006/main" count="254" uniqueCount="173">
  <si>
    <t>单位：万元</t>
  </si>
  <si>
    <t>收入</t>
  </si>
  <si>
    <t>支出</t>
    <phoneticPr fontId="1" type="noConversion"/>
  </si>
  <si>
    <t>项目</t>
  </si>
  <si>
    <t>决算数</t>
    <phoneticPr fontId="1" type="noConversion"/>
  </si>
  <si>
    <t>本年支出合计</t>
  </si>
  <si>
    <t>收入总计</t>
  </si>
  <si>
    <t>支出总计</t>
  </si>
  <si>
    <t xml:space="preserve"> 单位：万元</t>
    <phoneticPr fontId="1" type="noConversion"/>
  </si>
  <si>
    <t>科目编码</t>
    <phoneticPr fontId="1" type="noConversion"/>
  </si>
  <si>
    <t>科目名称</t>
    <phoneticPr fontId="1" type="noConversion"/>
  </si>
  <si>
    <t>合计</t>
    <phoneticPr fontId="1" type="noConversion"/>
  </si>
  <si>
    <t>公共财政
预算拨款</t>
    <phoneticPr fontId="1" type="noConversion"/>
  </si>
  <si>
    <t>基金预算
拨款</t>
    <phoneticPr fontId="1" type="noConversion"/>
  </si>
  <si>
    <t>类</t>
    <phoneticPr fontId="1" type="noConversion"/>
  </si>
  <si>
    <t>款</t>
    <phoneticPr fontId="1" type="noConversion"/>
  </si>
  <si>
    <t>项</t>
    <phoneticPr fontId="1" type="noConversion"/>
  </si>
  <si>
    <t>合  计</t>
  </si>
  <si>
    <t>项目</t>
    <phoneticPr fontId="1" type="noConversion"/>
  </si>
  <si>
    <t>本年决算数</t>
    <phoneticPr fontId="1" type="noConversion"/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</si>
  <si>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</si>
  <si>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</si>
  <si>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</si>
  <si>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</si>
  <si>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</si>
  <si>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 xml:space="preserve">    注：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。公务用车指用于履行公务的机动车辆，包括领导干部专车、一般公务用车和执法执勤用车。（3）公务接待费，指单位按规定开支的各类公务接待（含外宾接待）支出。</t>
    <phoneticPr fontId="1" type="noConversion"/>
  </si>
  <si>
    <t>第二部分，部门决算公开表一</t>
    <phoneticPr fontId="1" type="noConversion"/>
  </si>
  <si>
    <t>第二部分，部门决算公开表二</t>
    <phoneticPr fontId="1" type="noConversion"/>
  </si>
  <si>
    <t>第二部分，部门决算公开表三</t>
    <phoneticPr fontId="1" type="noConversion"/>
  </si>
  <si>
    <t>第二部分，部门决算公开表四</t>
    <phoneticPr fontId="1" type="noConversion"/>
  </si>
  <si>
    <t>四、经营收入</t>
  </si>
  <si>
    <t>本年收入合计</t>
  </si>
  <si>
    <t>用事业基金弥补收支差额</t>
  </si>
  <si>
    <t>上年结转结余</t>
  </si>
  <si>
    <t>一、财政拨款收入</t>
  </si>
  <si>
    <t>二、上级补助收入</t>
  </si>
  <si>
    <t>五、附属单位上缴收入</t>
  </si>
  <si>
    <t>六、其他收入</t>
  </si>
  <si>
    <t>三、事业收入</t>
    <phoneticPr fontId="1" type="noConversion"/>
  </si>
  <si>
    <t xml:space="preserve">  其中：政府性基金预算拨款</t>
    <phoneticPr fontId="1" type="noConversion"/>
  </si>
  <si>
    <t>年末结转和结余</t>
    <phoneticPr fontId="1" type="noConversion"/>
  </si>
  <si>
    <t>结余分配</t>
    <phoneticPr fontId="1" type="noConversion"/>
  </si>
  <si>
    <t>01</t>
    <phoneticPr fontId="1" type="noConversion"/>
  </si>
  <si>
    <t>04</t>
    <phoneticPr fontId="1" type="noConversion"/>
  </si>
  <si>
    <t>单位名称：江门市人民政府办公室</t>
    <phoneticPr fontId="1" type="noConversion"/>
  </si>
  <si>
    <t>一般公共服务支出</t>
  </si>
  <si>
    <t>社会保障和就业支出</t>
  </si>
  <si>
    <t>城乡社区支出</t>
  </si>
  <si>
    <t>农林水支出</t>
  </si>
  <si>
    <t>国土海洋气象等支出</t>
  </si>
  <si>
    <t>住房保障支出</t>
  </si>
  <si>
    <t>一、一般公共服务支出</t>
    <phoneticPr fontId="1" type="noConversion"/>
  </si>
  <si>
    <r>
      <t xml:space="preserve">          </t>
    </r>
    <r>
      <rPr>
        <sz val="11"/>
        <rFont val="宋体"/>
        <charset val="134"/>
      </rPr>
      <t>行政运行</t>
    </r>
    <phoneticPr fontId="1" type="noConversion"/>
  </si>
  <si>
    <r>
      <t xml:space="preserve">          </t>
    </r>
    <r>
      <rPr>
        <sz val="11"/>
        <rFont val="宋体"/>
        <charset val="134"/>
      </rPr>
      <t>一般行政管理事务</t>
    </r>
    <phoneticPr fontId="1" type="noConversion"/>
  </si>
  <si>
    <r>
      <t xml:space="preserve">          </t>
    </r>
    <r>
      <rPr>
        <sz val="11"/>
        <rFont val="宋体"/>
        <charset val="134"/>
      </rPr>
      <t>专项业务活动</t>
    </r>
    <phoneticPr fontId="1" type="noConversion"/>
  </si>
  <si>
    <t xml:space="preserve">     信访事务</t>
    <phoneticPr fontId="1" type="noConversion"/>
  </si>
  <si>
    <t xml:space="preserve">      其他政府办公厅（室）及相关机构事务支出</t>
    <phoneticPr fontId="1" type="noConversion"/>
  </si>
  <si>
    <t xml:space="preserve">   政府办公厅（室）及相关机构事务</t>
    <phoneticPr fontId="1" type="noConversion"/>
  </si>
  <si>
    <t xml:space="preserve">   统计信息事务</t>
    <phoneticPr fontId="1" type="noConversion"/>
  </si>
  <si>
    <r>
      <t xml:space="preserve">     </t>
    </r>
    <r>
      <rPr>
        <sz val="11"/>
        <rFont val="宋体"/>
        <charset val="134"/>
      </rPr>
      <t>信息事务</t>
    </r>
    <phoneticPr fontId="1" type="noConversion"/>
  </si>
  <si>
    <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其他一般公共服务支出</t>
    </r>
    <phoneticPr fontId="1" type="noConversion"/>
  </si>
  <si>
    <r>
      <t xml:space="preserve">  </t>
    </r>
    <r>
      <rPr>
        <sz val="11"/>
        <rFont val="宋体"/>
        <charset val="134"/>
      </rPr>
      <t xml:space="preserve">   </t>
    </r>
    <r>
      <rPr>
        <sz val="11"/>
        <rFont val="宋体"/>
        <charset val="134"/>
      </rPr>
      <t>其他一般公共服务支出</t>
    </r>
    <phoneticPr fontId="1" type="noConversion"/>
  </si>
  <si>
    <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其他科学技术支出</t>
    </r>
    <phoneticPr fontId="1" type="noConversion"/>
  </si>
  <si>
    <r>
      <t xml:space="preserve">  </t>
    </r>
    <r>
      <rPr>
        <sz val="11"/>
        <rFont val="宋体"/>
        <charset val="134"/>
      </rPr>
      <t xml:space="preserve">   </t>
    </r>
    <r>
      <rPr>
        <sz val="11"/>
        <rFont val="宋体"/>
        <charset val="134"/>
      </rPr>
      <t>其他科学技术支出</t>
    </r>
    <phoneticPr fontId="1" type="noConversion"/>
  </si>
  <si>
    <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行政事业单位离退休</t>
    </r>
    <phoneticPr fontId="1" type="noConversion"/>
  </si>
  <si>
    <r>
      <t xml:space="preserve"> </t>
    </r>
    <r>
      <rPr>
        <sz val="11"/>
        <rFont val="宋体"/>
        <charset val="134"/>
      </rPr>
      <t xml:space="preserve">   </t>
    </r>
    <r>
      <rPr>
        <sz val="11"/>
        <rFont val="宋体"/>
        <charset val="134"/>
      </rPr>
      <t xml:space="preserve"> 归口管理的行政单位离退休</t>
    </r>
    <phoneticPr fontId="1" type="noConversion"/>
  </si>
  <si>
    <t xml:space="preserve">  其他社会保障和就业支出</t>
    <phoneticPr fontId="1" type="noConversion"/>
  </si>
  <si>
    <t xml:space="preserve">   其他社会保障和就业支出</t>
    <phoneticPr fontId="1" type="noConversion"/>
  </si>
  <si>
    <t xml:space="preserve">     其他社会保障和就业支出</t>
    <phoneticPr fontId="1" type="noConversion"/>
  </si>
  <si>
    <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医疗保障</t>
    </r>
    <phoneticPr fontId="1" type="noConversion"/>
  </si>
  <si>
    <r>
      <t xml:space="preserve">  </t>
    </r>
    <r>
      <rPr>
        <sz val="11"/>
        <rFont val="宋体"/>
        <charset val="134"/>
      </rPr>
      <t xml:space="preserve">   </t>
    </r>
    <r>
      <rPr>
        <sz val="11"/>
        <rFont val="宋体"/>
        <charset val="134"/>
      </rPr>
      <t>行政单位医疗</t>
    </r>
    <phoneticPr fontId="1" type="noConversion"/>
  </si>
  <si>
    <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人口与计划生育事务</t>
    </r>
    <phoneticPr fontId="1" type="noConversion"/>
  </si>
  <si>
    <r>
      <t xml:space="preserve">  </t>
    </r>
    <r>
      <rPr>
        <sz val="11"/>
        <rFont val="宋体"/>
        <charset val="134"/>
      </rPr>
      <t xml:space="preserve">   </t>
    </r>
    <r>
      <rPr>
        <sz val="11"/>
        <rFont val="宋体"/>
        <charset val="134"/>
      </rPr>
      <t>其他人口与计划生育事务支出</t>
    </r>
    <phoneticPr fontId="1" type="noConversion"/>
  </si>
  <si>
    <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城市基础设施配套费安排的支出</t>
    </r>
    <phoneticPr fontId="1" type="noConversion"/>
  </si>
  <si>
    <r>
      <t xml:space="preserve"> </t>
    </r>
    <r>
      <rPr>
        <sz val="11"/>
        <rFont val="宋体"/>
        <charset val="134"/>
      </rPr>
      <t xml:space="preserve">   </t>
    </r>
    <r>
      <rPr>
        <sz val="11"/>
        <rFont val="宋体"/>
        <charset val="134"/>
      </rPr>
      <t xml:space="preserve"> 其他城市基础设施配套费安排的支出</t>
    </r>
    <phoneticPr fontId="1" type="noConversion"/>
  </si>
  <si>
    <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扶贫</t>
    </r>
    <phoneticPr fontId="1" type="noConversion"/>
  </si>
  <si>
    <r>
      <t xml:space="preserve">  </t>
    </r>
    <r>
      <rPr>
        <sz val="11"/>
        <rFont val="宋体"/>
        <charset val="134"/>
      </rPr>
      <t xml:space="preserve">   </t>
    </r>
    <r>
      <rPr>
        <sz val="11"/>
        <rFont val="宋体"/>
        <charset val="134"/>
      </rPr>
      <t>其他扶贫支出</t>
    </r>
    <phoneticPr fontId="1" type="noConversion"/>
  </si>
  <si>
    <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国土资源事务</t>
    </r>
    <phoneticPr fontId="1" type="noConversion"/>
  </si>
  <si>
    <t xml:space="preserve">   住房改革支出</t>
    <phoneticPr fontId="1" type="noConversion"/>
  </si>
  <si>
    <r>
      <t xml:space="preserve">  </t>
    </r>
    <r>
      <rPr>
        <sz val="11"/>
        <rFont val="宋体"/>
        <charset val="134"/>
      </rPr>
      <t xml:space="preserve">   </t>
    </r>
    <r>
      <rPr>
        <sz val="11"/>
        <rFont val="宋体"/>
        <charset val="134"/>
      </rPr>
      <t>住房公积金</t>
    </r>
    <phoneticPr fontId="1" type="noConversion"/>
  </si>
  <si>
    <r>
      <t xml:space="preserve">  </t>
    </r>
    <r>
      <rPr>
        <sz val="11"/>
        <rFont val="宋体"/>
        <charset val="134"/>
      </rPr>
      <t xml:space="preserve">   </t>
    </r>
    <r>
      <rPr>
        <sz val="11"/>
        <rFont val="宋体"/>
        <charset val="134"/>
      </rPr>
      <t>购房补贴</t>
    </r>
    <phoneticPr fontId="1" type="noConversion"/>
  </si>
  <si>
    <r>
      <t xml:space="preserve">          </t>
    </r>
    <r>
      <rPr>
        <sz val="11"/>
        <rFont val="宋体"/>
        <charset val="134"/>
      </rPr>
      <t>国土资源规划及管理</t>
    </r>
    <phoneticPr fontId="1" type="noConversion"/>
  </si>
  <si>
    <t xml:space="preserve">单位名称：江门市人民政府办公室                         </t>
    <phoneticPr fontId="1" type="noConversion"/>
  </si>
  <si>
    <t>201</t>
  </si>
  <si>
    <t>208</t>
  </si>
  <si>
    <t>210</t>
  </si>
  <si>
    <t>221</t>
  </si>
  <si>
    <r>
      <t>0</t>
    </r>
    <r>
      <rPr>
        <sz val="10"/>
        <rFont val="宋体"/>
        <charset val="134"/>
      </rPr>
      <t>3</t>
    </r>
    <phoneticPr fontId="1" type="noConversion"/>
  </si>
  <si>
    <r>
      <t>0</t>
    </r>
    <r>
      <rPr>
        <sz val="10"/>
        <rFont val="宋体"/>
        <charset val="134"/>
      </rPr>
      <t>5</t>
    </r>
    <phoneticPr fontId="1" type="noConversion"/>
  </si>
  <si>
    <t>07</t>
    <phoneticPr fontId="1" type="noConversion"/>
  </si>
  <si>
    <t>99</t>
    <phoneticPr fontId="1" type="noConversion"/>
  </si>
  <si>
    <r>
      <t>0</t>
    </r>
    <r>
      <rPr>
        <sz val="10"/>
        <rFont val="宋体"/>
        <charset val="134"/>
      </rPr>
      <t>2</t>
    </r>
    <phoneticPr fontId="1" type="noConversion"/>
  </si>
  <si>
    <t>03</t>
    <phoneticPr fontId="1" type="noConversion"/>
  </si>
  <si>
    <t>社会保障和就业支出</t>
    <phoneticPr fontId="1" type="noConversion"/>
  </si>
  <si>
    <t>医疗卫生与计划生育支出</t>
    <phoneticPr fontId="1" type="noConversion"/>
  </si>
  <si>
    <t xml:space="preserve">  政府办公厅（室）及相关机构事务</t>
    <phoneticPr fontId="1" type="noConversion"/>
  </si>
  <si>
    <r>
      <t xml:space="preserve">  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行政运行</t>
    </r>
    <phoneticPr fontId="1" type="noConversion"/>
  </si>
  <si>
    <t xml:space="preserve">  行政事业单位离退休</t>
    <phoneticPr fontId="1" type="noConversion"/>
  </si>
  <si>
    <r>
      <t xml:space="preserve">  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归口管理的行政单位离退休</t>
    </r>
    <phoneticPr fontId="1" type="noConversion"/>
  </si>
  <si>
    <t xml:space="preserve">  医疗保障</t>
    <phoneticPr fontId="1" type="noConversion"/>
  </si>
  <si>
    <r>
      <t xml:space="preserve">  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行政单位医疗</t>
    </r>
    <phoneticPr fontId="1" type="noConversion"/>
  </si>
  <si>
    <t xml:space="preserve">  人口与计划生育事务</t>
    <phoneticPr fontId="1" type="noConversion"/>
  </si>
  <si>
    <r>
      <t xml:space="preserve">  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其他人口与计划生育事务支出</t>
    </r>
    <phoneticPr fontId="1" type="noConversion"/>
  </si>
  <si>
    <t xml:space="preserve">  住房改革支出</t>
    <phoneticPr fontId="1" type="noConversion"/>
  </si>
  <si>
    <r>
      <t xml:space="preserve">  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住房公积金</t>
    </r>
    <phoneticPr fontId="1" type="noConversion"/>
  </si>
  <si>
    <r>
      <t xml:space="preserve">  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购房补贴</t>
    </r>
    <phoneticPr fontId="1" type="noConversion"/>
  </si>
  <si>
    <t xml:space="preserve">单位名称：江门市人民政府办公室                                                </t>
    <phoneticPr fontId="1" type="noConversion"/>
  </si>
  <si>
    <t>206</t>
  </si>
  <si>
    <t>213</t>
  </si>
  <si>
    <t>220</t>
  </si>
  <si>
    <t>212</t>
  </si>
  <si>
    <t>02</t>
    <phoneticPr fontId="1" type="noConversion"/>
  </si>
  <si>
    <t>05</t>
    <phoneticPr fontId="1" type="noConversion"/>
  </si>
  <si>
    <t>08</t>
    <phoneticPr fontId="1" type="noConversion"/>
  </si>
  <si>
    <t>01</t>
    <phoneticPr fontId="1" type="noConversion"/>
  </si>
  <si>
    <t>13</t>
    <phoneticPr fontId="1" type="noConversion"/>
  </si>
  <si>
    <t xml:space="preserve">    一般行政管理事务</t>
    <phoneticPr fontId="1" type="noConversion"/>
  </si>
  <si>
    <t xml:space="preserve">    专项业务活动</t>
    <phoneticPr fontId="1" type="noConversion"/>
  </si>
  <si>
    <t xml:space="preserve">    信访事务</t>
    <phoneticPr fontId="1" type="noConversion"/>
  </si>
  <si>
    <t xml:space="preserve">    其他政府办公厅（室）及相关机构事务支出</t>
    <phoneticPr fontId="1" type="noConversion"/>
  </si>
  <si>
    <t xml:space="preserve">  其他一般公共服务支出</t>
    <phoneticPr fontId="1" type="noConversion"/>
  </si>
  <si>
    <t xml:space="preserve">    其他一般公共服务支出</t>
    <phoneticPr fontId="1" type="noConversion"/>
  </si>
  <si>
    <t xml:space="preserve">  其他科学技术支出</t>
    <phoneticPr fontId="1" type="noConversion"/>
  </si>
  <si>
    <t xml:space="preserve">    其他科学技术支出</t>
    <phoneticPr fontId="1" type="noConversion"/>
  </si>
  <si>
    <t xml:space="preserve">    其他社会保障和就业支出</t>
    <phoneticPr fontId="1" type="noConversion"/>
  </si>
  <si>
    <t xml:space="preserve">  城市基础设施配套费安排的支出</t>
    <phoneticPr fontId="1" type="noConversion"/>
  </si>
  <si>
    <t xml:space="preserve">    其他城市基础设施配套费安排的支出</t>
    <phoneticPr fontId="1" type="noConversion"/>
  </si>
  <si>
    <t xml:space="preserve">  扶贫</t>
    <phoneticPr fontId="1" type="noConversion"/>
  </si>
  <si>
    <t xml:space="preserve">    其他扶贫支出</t>
    <phoneticPr fontId="1" type="noConversion"/>
  </si>
  <si>
    <t xml:space="preserve">  国土资源事务</t>
    <phoneticPr fontId="1" type="noConversion"/>
  </si>
  <si>
    <t xml:space="preserve">    国土资源规划及管理</t>
    <phoneticPr fontId="1" type="noConversion"/>
  </si>
  <si>
    <t xml:space="preserve">单位名称：江门市人民政府办公室                          </t>
    <phoneticPr fontId="1" type="noConversion"/>
  </si>
  <si>
    <t>科学技术支出</t>
    <phoneticPr fontId="1" type="noConversion"/>
  </si>
  <si>
    <r>
      <rPr>
        <b/>
        <sz val="18"/>
        <rFont val="宋体"/>
        <charset val="134"/>
      </rPr>
      <t xml:space="preserve"> 2014 </t>
    </r>
    <r>
      <rPr>
        <b/>
        <sz val="18"/>
        <rFont val="宋体"/>
        <charset val="134"/>
      </rPr>
      <t>年财政拨款支出决算表（基本支出）</t>
    </r>
    <phoneticPr fontId="1" type="noConversion"/>
  </si>
  <si>
    <r>
      <rPr>
        <b/>
        <sz val="22"/>
        <rFont val="黑体"/>
        <charset val="134"/>
      </rPr>
      <t xml:space="preserve"> 2014 </t>
    </r>
    <r>
      <rPr>
        <b/>
        <sz val="22"/>
        <rFont val="黑体"/>
        <charset val="134"/>
      </rPr>
      <t>年部门收支决算总表</t>
    </r>
    <phoneticPr fontId="1" type="noConversion"/>
  </si>
  <si>
    <r>
      <rPr>
        <b/>
        <sz val="12"/>
        <rFont val="宋体"/>
        <charset val="134"/>
      </rPr>
      <t>2014</t>
    </r>
    <r>
      <rPr>
        <b/>
        <sz val="12"/>
        <rFont val="宋体"/>
        <charset val="134"/>
      </rPr>
      <t>年度江门市人民政府办公室决算公开</t>
    </r>
    <phoneticPr fontId="1" type="noConversion"/>
  </si>
  <si>
    <r>
      <t xml:space="preserve">第二部分    2014 </t>
    </r>
    <r>
      <rPr>
        <b/>
        <sz val="24"/>
        <rFont val="宋体"/>
        <charset val="134"/>
      </rPr>
      <t>年江门市人民政府办公室部门决算表</t>
    </r>
    <phoneticPr fontId="1" type="noConversion"/>
  </si>
  <si>
    <r>
      <rPr>
        <b/>
        <sz val="18"/>
        <rFont val="宋体"/>
        <charset val="134"/>
      </rPr>
      <t xml:space="preserve"> 2014 </t>
    </r>
    <r>
      <rPr>
        <b/>
        <sz val="18"/>
        <rFont val="宋体"/>
        <charset val="134"/>
      </rPr>
      <t>年财政拨款支出决算表（项目支出）</t>
    </r>
    <phoneticPr fontId="1" type="noConversion"/>
  </si>
  <si>
    <r>
      <rPr>
        <b/>
        <sz val="20"/>
        <rFont val="宋体"/>
        <charset val="134"/>
      </rPr>
      <t xml:space="preserve"> 2014 </t>
    </r>
    <r>
      <rPr>
        <b/>
        <sz val="20"/>
        <rFont val="宋体"/>
        <charset val="134"/>
      </rPr>
      <t>年“三公”经费决算财政拨款情况统计表</t>
    </r>
    <phoneticPr fontId="1" type="noConversion"/>
  </si>
  <si>
    <t>二、科学技术支出</t>
    <phoneticPr fontId="1" type="noConversion"/>
  </si>
  <si>
    <t>三、社会保障和就业支出</t>
    <phoneticPr fontId="1" type="noConversion"/>
  </si>
  <si>
    <t>四、医疗卫生与计划生育支出</t>
    <phoneticPr fontId="1" type="noConversion"/>
  </si>
  <si>
    <t>五、城乡社区支出</t>
    <phoneticPr fontId="1" type="noConversion"/>
  </si>
  <si>
    <t>六、农林水支出</t>
    <phoneticPr fontId="1" type="noConversion"/>
  </si>
  <si>
    <t>七、国土海洋气象等支出</t>
    <phoneticPr fontId="1" type="noConversion"/>
  </si>
  <si>
    <t>八、住房保障支出</t>
    <phoneticPr fontId="1" type="noConversion"/>
  </si>
  <si>
    <t/>
  </si>
  <si>
    <t>科目编码</t>
  </si>
  <si>
    <t>科目名称</t>
  </si>
  <si>
    <t>年初结转和结余</t>
  </si>
  <si>
    <t>本年收入</t>
  </si>
  <si>
    <t>本年支出</t>
  </si>
  <si>
    <t>年末结转和结余</t>
  </si>
  <si>
    <t>小计</t>
  </si>
  <si>
    <t>基本支出</t>
  </si>
  <si>
    <t>项目支出</t>
  </si>
  <si>
    <t>类</t>
  </si>
  <si>
    <t>款</t>
  </si>
  <si>
    <t>项</t>
  </si>
  <si>
    <t>栏次</t>
  </si>
  <si>
    <t>1</t>
  </si>
  <si>
    <t>2</t>
  </si>
  <si>
    <t>3</t>
  </si>
  <si>
    <t>4</t>
  </si>
  <si>
    <t>5</t>
  </si>
  <si>
    <t>6</t>
  </si>
  <si>
    <t>合计</t>
  </si>
  <si>
    <t xml:space="preserve">  其他城市基础设施配套费安排的支出</t>
  </si>
  <si>
    <t>2014年政府性基金预算财政拨款收入支出决算表</t>
    <phoneticPr fontId="1" type="noConversion"/>
  </si>
  <si>
    <t xml:space="preserve"> 城市基础设施配套费安排的支出</t>
    <phoneticPr fontId="1" type="noConversion"/>
  </si>
  <si>
    <t>单位名称：江门市人民政府办公室</t>
    <phoneticPr fontId="1" type="noConversion"/>
  </si>
  <si>
    <t>单位：万元</t>
    <phoneticPr fontId="1" type="noConversion"/>
  </si>
  <si>
    <t>第二部分，部门决算公开表五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</si>
</sst>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#,##0.00_);[Red]\(#,##0.00\)"/>
    <numFmt numFmtId="178" formatCode="0.00_ "/>
  </numFmts>
  <fonts count="25"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u/>
      <sz val="22"/>
      <name val="黑体"/>
      <charset val="134"/>
    </font>
    <font>
      <b/>
      <sz val="22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u/>
      <sz val="18"/>
      <name val="宋体"/>
      <charset val="134"/>
    </font>
    <font>
      <b/>
      <sz val="18"/>
      <name val="宋体"/>
      <charset val="134"/>
    </font>
    <font>
      <b/>
      <sz val="20"/>
      <name val="宋体"/>
      <charset val="134"/>
    </font>
    <font>
      <b/>
      <sz val="24"/>
      <name val="宋体"/>
      <charset val="134"/>
    </font>
    <font>
      <sz val="11"/>
      <name val="Times New Roman"/>
      <family val="1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22"/>
      <name val="黑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2"/>
      <color indexed="1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5" fillId="2" borderId="0" xfId="0" applyNumberFormat="1" applyFont="1" applyFill="1" applyBorder="1" applyAlignment="1" applyProtection="1">
      <alignment horizontal="center"/>
    </xf>
    <xf numFmtId="0" fontId="2" fillId="2" borderId="0" xfId="0" applyNumberFormat="1" applyFont="1" applyFill="1" applyBorder="1" applyAlignment="1" applyProtection="1">
      <alignment horizontal="right"/>
    </xf>
    <xf numFmtId="0" fontId="0" fillId="0" borderId="0" xfId="0" applyFont="1" applyAlignment="1"/>
    <xf numFmtId="0" fontId="0" fillId="0" borderId="0" xfId="0" applyFont="1" applyFill="1"/>
    <xf numFmtId="0" fontId="6" fillId="0" borderId="0" xfId="0" applyFont="1" applyFill="1"/>
    <xf numFmtId="0" fontId="6" fillId="0" borderId="0" xfId="0" applyFont="1"/>
    <xf numFmtId="0" fontId="2" fillId="2" borderId="0" xfId="0" applyNumberFormat="1" applyFont="1" applyFill="1" applyBorder="1" applyAlignment="1" applyProtection="1">
      <alignment horizontal="left"/>
    </xf>
    <xf numFmtId="0" fontId="0" fillId="2" borderId="0" xfId="0" applyNumberFormat="1" applyFont="1" applyFill="1" applyBorder="1" applyAlignment="1" applyProtection="1"/>
    <xf numFmtId="49" fontId="5" fillId="3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176" fontId="5" fillId="0" borderId="1" xfId="0" applyNumberFormat="1" applyFont="1" applyFill="1" applyBorder="1" applyAlignment="1" applyProtection="1">
      <alignment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vertical="center"/>
    </xf>
    <xf numFmtId="176" fontId="0" fillId="0" borderId="1" xfId="0" applyNumberFormat="1" applyFont="1" applyFill="1" applyBorder="1" applyAlignment="1" applyProtection="1">
      <alignment horizontal="right" vertical="center"/>
    </xf>
    <xf numFmtId="0" fontId="12" fillId="3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justify" vertical="center"/>
    </xf>
    <xf numFmtId="0" fontId="12" fillId="0" borderId="1" xfId="0" applyFont="1" applyBorder="1" applyAlignment="1">
      <alignment horizontal="left" vertical="center" wrapText="1"/>
    </xf>
    <xf numFmtId="176" fontId="12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shrinkToFit="1"/>
    </xf>
    <xf numFmtId="0" fontId="11" fillId="0" borderId="1" xfId="0" applyFont="1" applyBorder="1" applyAlignment="1">
      <alignment horizontal="justify" vertical="center" shrinkToFit="1"/>
    </xf>
    <xf numFmtId="0" fontId="11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justify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right" vertical="center"/>
    </xf>
    <xf numFmtId="177" fontId="12" fillId="0" borderId="1" xfId="0" applyNumberFormat="1" applyFont="1" applyBorder="1" applyAlignment="1">
      <alignment horizontal="right" vertical="center"/>
    </xf>
    <xf numFmtId="177" fontId="12" fillId="2" borderId="1" xfId="0" applyNumberFormat="1" applyFont="1" applyFill="1" applyBorder="1" applyAlignment="1">
      <alignment horizontal="right" vertical="center"/>
    </xf>
    <xf numFmtId="0" fontId="13" fillId="2" borderId="0" xfId="0" applyNumberFormat="1" applyFont="1" applyFill="1" applyBorder="1" applyAlignment="1" applyProtection="1"/>
    <xf numFmtId="0" fontId="14" fillId="0" borderId="0" xfId="0" applyFont="1"/>
    <xf numFmtId="0" fontId="15" fillId="0" borderId="1" xfId="0" applyNumberFormat="1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right" vertical="center" wrapText="1"/>
    </xf>
    <xf numFmtId="0" fontId="18" fillId="0" borderId="0" xfId="0" applyFont="1"/>
    <xf numFmtId="0" fontId="19" fillId="0" borderId="0" xfId="0" applyFont="1"/>
    <xf numFmtId="0" fontId="2" fillId="0" borderId="1" xfId="0" applyFont="1" applyBorder="1" applyAlignment="1">
      <alignment horizontal="left" vertical="center" shrinkToFit="1"/>
    </xf>
    <xf numFmtId="0" fontId="21" fillId="0" borderId="0" xfId="0" applyFont="1" applyFill="1"/>
    <xf numFmtId="178" fontId="2" fillId="0" borderId="1" xfId="0" applyNumberFormat="1" applyFont="1" applyBorder="1" applyAlignment="1">
      <alignment horizontal="right" vertical="center"/>
    </xf>
    <xf numFmtId="0" fontId="23" fillId="0" borderId="0" xfId="0" applyFont="1"/>
    <xf numFmtId="0" fontId="22" fillId="4" borderId="2" xfId="0" applyFont="1" applyFill="1" applyBorder="1" applyAlignment="1">
      <alignment horizontal="center" vertical="center" wrapText="1" shrinkToFit="1"/>
    </xf>
    <xf numFmtId="0" fontId="22" fillId="4" borderId="2" xfId="0" applyFont="1" applyFill="1" applyBorder="1" applyAlignment="1">
      <alignment horizontal="center" vertical="center" shrinkToFit="1"/>
    </xf>
    <xf numFmtId="4" fontId="22" fillId="0" borderId="2" xfId="0" applyNumberFormat="1" applyFont="1" applyBorder="1" applyAlignment="1">
      <alignment horizontal="right" vertical="center" shrinkToFit="1"/>
    </xf>
    <xf numFmtId="0" fontId="22" fillId="0" borderId="2" xfId="0" applyFont="1" applyBorder="1" applyAlignment="1">
      <alignment horizontal="left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12" fillId="3" borderId="4" xfId="0" applyNumberFormat="1" applyFont="1" applyFill="1" applyBorder="1" applyAlignment="1" applyProtection="1">
      <alignment horizontal="center" vertical="center"/>
    </xf>
    <xf numFmtId="0" fontId="12" fillId="3" borderId="5" xfId="0" applyNumberFormat="1" applyFont="1" applyFill="1" applyBorder="1" applyAlignment="1" applyProtection="1">
      <alignment horizontal="center" vertical="center"/>
    </xf>
    <xf numFmtId="0" fontId="16" fillId="2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NumberFormat="1" applyFont="1" applyFill="1" applyBorder="1" applyAlignment="1" applyProtection="1">
      <alignment horizontal="center" vertical="center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49" fontId="5" fillId="3" borderId="6" xfId="0" applyNumberFormat="1" applyFont="1" applyFill="1" applyBorder="1" applyAlignment="1" applyProtection="1">
      <alignment horizontal="center" vertical="center" wrapText="1"/>
    </xf>
    <xf numFmtId="49" fontId="5" fillId="3" borderId="7" xfId="0" applyNumberFormat="1" applyFont="1" applyFill="1" applyBorder="1" applyAlignment="1" applyProtection="1">
      <alignment horizontal="center" vertical="center" wrapText="1"/>
    </xf>
    <xf numFmtId="0" fontId="5" fillId="3" borderId="6" xfId="0" applyNumberFormat="1" applyFont="1" applyFill="1" applyBorder="1" applyAlignment="1" applyProtection="1">
      <alignment horizontal="center" vertical="center" wrapText="1"/>
    </xf>
    <xf numFmtId="0" fontId="5" fillId="3" borderId="7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Alignment="1" applyProtection="1">
      <alignment horizontal="center"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5" fillId="0" borderId="0" xfId="0" applyFont="1" applyAlignment="1">
      <alignment vertical="top" wrapText="1"/>
    </xf>
    <xf numFmtId="0" fontId="22" fillId="4" borderId="20" xfId="0" applyFont="1" applyFill="1" applyBorder="1" applyAlignment="1">
      <alignment horizontal="center" vertical="center" wrapText="1" shrinkToFit="1"/>
    </xf>
    <xf numFmtId="0" fontId="22" fillId="4" borderId="21" xfId="0" applyFont="1" applyFill="1" applyBorder="1" applyAlignment="1">
      <alignment horizontal="center" vertical="center" wrapText="1" shrinkToFit="1"/>
    </xf>
    <xf numFmtId="0" fontId="22" fillId="4" borderId="8" xfId="0" applyFont="1" applyFill="1" applyBorder="1" applyAlignment="1">
      <alignment horizontal="center" vertical="center" wrapText="1" shrinkToFit="1"/>
    </xf>
    <xf numFmtId="0" fontId="22" fillId="4" borderId="9" xfId="0" applyFont="1" applyFill="1" applyBorder="1" applyAlignment="1">
      <alignment horizontal="center" vertical="center" wrapText="1" shrinkToFit="1"/>
    </xf>
    <xf numFmtId="0" fontId="24" fillId="2" borderId="0" xfId="0" applyNumberFormat="1" applyFont="1" applyFill="1" applyBorder="1" applyAlignment="1" applyProtection="1">
      <alignment horizontal="left" vertical="center" wrapText="1"/>
    </xf>
    <xf numFmtId="0" fontId="22" fillId="4" borderId="10" xfId="0" applyFont="1" applyFill="1" applyBorder="1" applyAlignment="1">
      <alignment horizontal="center" vertical="center" wrapText="1" shrinkToFit="1"/>
    </xf>
    <xf numFmtId="0" fontId="22" fillId="4" borderId="11" xfId="0" applyFont="1" applyFill="1" applyBorder="1" applyAlignment="1">
      <alignment horizontal="center" vertical="center" wrapText="1" shrinkToFit="1"/>
    </xf>
    <xf numFmtId="0" fontId="22" fillId="4" borderId="12" xfId="0" applyFont="1" applyFill="1" applyBorder="1" applyAlignment="1">
      <alignment horizontal="center" vertical="center" wrapText="1" shrinkToFit="1"/>
    </xf>
    <xf numFmtId="0" fontId="22" fillId="4" borderId="13" xfId="0" applyFont="1" applyFill="1" applyBorder="1" applyAlignment="1">
      <alignment horizontal="center" vertical="center" wrapText="1" shrinkToFit="1"/>
    </xf>
    <xf numFmtId="0" fontId="22" fillId="4" borderId="14" xfId="0" applyFont="1" applyFill="1" applyBorder="1" applyAlignment="1">
      <alignment horizontal="center" vertical="center" wrapText="1" shrinkToFit="1"/>
    </xf>
    <xf numFmtId="0" fontId="22" fillId="4" borderId="15" xfId="0" applyFont="1" applyFill="1" applyBorder="1" applyAlignment="1">
      <alignment horizontal="center" vertical="center" wrapText="1" shrinkToFit="1"/>
    </xf>
    <xf numFmtId="0" fontId="22" fillId="4" borderId="16" xfId="0" applyFont="1" applyFill="1" applyBorder="1" applyAlignment="1">
      <alignment horizontal="center" vertical="center" wrapText="1" shrinkToFit="1"/>
    </xf>
    <xf numFmtId="0" fontId="22" fillId="4" borderId="17" xfId="0" applyFont="1" applyFill="1" applyBorder="1" applyAlignment="1">
      <alignment horizontal="center" vertical="center" wrapText="1" shrinkToFit="1"/>
    </xf>
    <xf numFmtId="0" fontId="22" fillId="4" borderId="18" xfId="0" applyFont="1" applyFill="1" applyBorder="1" applyAlignment="1">
      <alignment horizontal="center" vertical="center" wrapText="1" shrinkToFit="1"/>
    </xf>
    <xf numFmtId="0" fontId="22" fillId="4" borderId="19" xfId="0" applyFont="1" applyFill="1" applyBorder="1" applyAlignment="1">
      <alignment horizontal="center" vertical="center" wrapText="1" shrinkToFi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11"/>
  <sheetViews>
    <sheetView topLeftCell="A13" workbookViewId="0">
      <selection activeCell="A20" sqref="A20"/>
    </sheetView>
  </sheetViews>
  <sheetFormatPr defaultRowHeight="15.6"/>
  <cols>
    <col min="1" max="1" width="91" bestFit="1" customWidth="1"/>
  </cols>
  <sheetData>
    <row r="2" spans="1:1">
      <c r="A2" s="55" t="s">
        <v>135</v>
      </c>
    </row>
    <row r="8" spans="1:1" ht="60" customHeight="1"/>
    <row r="11" spans="1:1" ht="30.6">
      <c r="A11" s="54" t="s">
        <v>136</v>
      </c>
    </row>
  </sheetData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51"/>
  <sheetViews>
    <sheetView topLeftCell="A37" workbookViewId="0">
      <selection activeCell="B17" sqref="B17"/>
    </sheetView>
  </sheetViews>
  <sheetFormatPr defaultColWidth="9" defaultRowHeight="15.6"/>
  <cols>
    <col min="1" max="1" width="26.69921875" style="2" customWidth="1"/>
    <col min="2" max="2" width="13" style="2" customWidth="1"/>
    <col min="3" max="3" width="34.59765625" style="2" customWidth="1"/>
    <col min="4" max="4" width="12.3984375" style="2" customWidth="1"/>
    <col min="5" max="16384" width="9" style="2"/>
  </cols>
  <sheetData>
    <row r="1" spans="1:6" ht="18" customHeight="1">
      <c r="A1" s="69" t="s">
        <v>26</v>
      </c>
      <c r="B1" s="69"/>
      <c r="C1" s="69"/>
      <c r="D1" s="69"/>
    </row>
    <row r="2" spans="1:6" ht="18" customHeight="1">
      <c r="A2" s="1"/>
      <c r="B2" s="1"/>
      <c r="C2" s="1"/>
      <c r="D2" s="1"/>
    </row>
    <row r="3" spans="1:6" s="3" customFormat="1" ht="28.5" customHeight="1">
      <c r="A3" s="70" t="s">
        <v>134</v>
      </c>
      <c r="B3" s="71"/>
      <c r="C3" s="71"/>
      <c r="D3" s="71"/>
    </row>
    <row r="4" spans="1:6" s="6" customFormat="1" ht="45" customHeight="1">
      <c r="A4" s="47" t="s">
        <v>44</v>
      </c>
      <c r="B4" s="4"/>
      <c r="C4" s="4"/>
      <c r="D4" s="5" t="s">
        <v>0</v>
      </c>
    </row>
    <row r="5" spans="1:6" ht="18" customHeight="1">
      <c r="A5" s="72" t="s">
        <v>1</v>
      </c>
      <c r="B5" s="73"/>
      <c r="C5" s="72" t="s">
        <v>2</v>
      </c>
      <c r="D5" s="73"/>
    </row>
    <row r="6" spans="1:6" ht="18" customHeight="1">
      <c r="A6" s="25" t="s">
        <v>3</v>
      </c>
      <c r="B6" s="25" t="s">
        <v>4</v>
      </c>
      <c r="C6" s="25" t="s">
        <v>3</v>
      </c>
      <c r="D6" s="25" t="s">
        <v>4</v>
      </c>
    </row>
    <row r="7" spans="1:6" s="7" customFormat="1" ht="18" customHeight="1">
      <c r="A7" s="26" t="s">
        <v>34</v>
      </c>
      <c r="B7" s="27">
        <f>4245.13-15</f>
        <v>4230.13</v>
      </c>
      <c r="C7" s="38" t="s">
        <v>51</v>
      </c>
      <c r="D7" s="44">
        <f>D8+D14+D16</f>
        <v>3555.09</v>
      </c>
    </row>
    <row r="8" spans="1:6" s="7" customFormat="1" ht="18" customHeight="1">
      <c r="A8" s="29" t="s">
        <v>39</v>
      </c>
      <c r="B8" s="27">
        <v>300</v>
      </c>
      <c r="C8" s="38" t="s">
        <v>57</v>
      </c>
      <c r="D8" s="44">
        <f>D9+D10+D11+D12+D13</f>
        <v>2888.08</v>
      </c>
    </row>
    <row r="9" spans="1:6" s="7" customFormat="1" ht="18" customHeight="1">
      <c r="A9" s="26" t="s">
        <v>35</v>
      </c>
      <c r="B9" s="27">
        <v>0</v>
      </c>
      <c r="C9" s="39" t="s">
        <v>52</v>
      </c>
      <c r="D9" s="44">
        <v>1591.21</v>
      </c>
    </row>
    <row r="10" spans="1:6" s="7" customFormat="1" ht="18" customHeight="1">
      <c r="A10" s="31" t="s">
        <v>38</v>
      </c>
      <c r="B10" s="27">
        <v>0</v>
      </c>
      <c r="C10" s="39" t="s">
        <v>53</v>
      </c>
      <c r="D10" s="44">
        <v>515.55999999999995</v>
      </c>
    </row>
    <row r="11" spans="1:6" s="7" customFormat="1" ht="18" customHeight="1">
      <c r="A11" s="26" t="s">
        <v>30</v>
      </c>
      <c r="B11" s="27">
        <v>0</v>
      </c>
      <c r="C11" s="40" t="s">
        <v>54</v>
      </c>
      <c r="D11" s="44">
        <v>11.47</v>
      </c>
    </row>
    <row r="12" spans="1:6" s="7" customFormat="1" ht="18" customHeight="1">
      <c r="A12" s="32" t="s">
        <v>36</v>
      </c>
      <c r="B12" s="27">
        <v>0</v>
      </c>
      <c r="C12" s="41" t="s">
        <v>55</v>
      </c>
      <c r="D12" s="44">
        <f>582.87-15-477.06</f>
        <v>90.81</v>
      </c>
      <c r="F12" s="57"/>
    </row>
    <row r="13" spans="1:6" s="7" customFormat="1" ht="21.75" customHeight="1">
      <c r="A13" s="26" t="s">
        <v>37</v>
      </c>
      <c r="B13" s="27">
        <f>1350.21-128-477.06</f>
        <v>745.15000000000009</v>
      </c>
      <c r="C13" s="42" t="s">
        <v>56</v>
      </c>
      <c r="D13" s="44">
        <v>679.03</v>
      </c>
    </row>
    <row r="14" spans="1:6" s="7" customFormat="1" ht="18" customHeight="1">
      <c r="A14" s="26"/>
      <c r="B14" s="27"/>
      <c r="C14" s="38" t="s">
        <v>58</v>
      </c>
      <c r="D14" s="44">
        <v>5.5</v>
      </c>
    </row>
    <row r="15" spans="1:6" s="7" customFormat="1" ht="18" customHeight="1">
      <c r="A15" s="26"/>
      <c r="B15" s="27"/>
      <c r="C15" s="38" t="s">
        <v>59</v>
      </c>
      <c r="D15" s="44">
        <v>5.5</v>
      </c>
    </row>
    <row r="16" spans="1:6" s="7" customFormat="1" ht="18" customHeight="1">
      <c r="A16" s="26"/>
      <c r="B16" s="27"/>
      <c r="C16" s="38" t="s">
        <v>60</v>
      </c>
      <c r="D16" s="44">
        <v>661.51</v>
      </c>
    </row>
    <row r="17" spans="1:4" s="7" customFormat="1" ht="18" customHeight="1">
      <c r="A17" s="26"/>
      <c r="B17" s="27"/>
      <c r="C17" s="38" t="s">
        <v>61</v>
      </c>
      <c r="D17" s="44">
        <v>661.51</v>
      </c>
    </row>
    <row r="18" spans="1:4" s="7" customFormat="1" ht="18" customHeight="1">
      <c r="A18" s="26"/>
      <c r="B18" s="27"/>
      <c r="C18" s="41" t="s">
        <v>139</v>
      </c>
      <c r="D18" s="44">
        <v>10</v>
      </c>
    </row>
    <row r="19" spans="1:4" s="7" customFormat="1" ht="18" customHeight="1">
      <c r="A19" s="26"/>
      <c r="B19" s="27"/>
      <c r="C19" s="38" t="s">
        <v>62</v>
      </c>
      <c r="D19" s="44">
        <v>10</v>
      </c>
    </row>
    <row r="20" spans="1:4" s="7" customFormat="1" ht="18" customHeight="1">
      <c r="A20" s="26"/>
      <c r="B20" s="27"/>
      <c r="C20" s="38" t="s">
        <v>63</v>
      </c>
      <c r="D20" s="44">
        <v>10</v>
      </c>
    </row>
    <row r="21" spans="1:4" s="7" customFormat="1" ht="18" customHeight="1">
      <c r="A21" s="26"/>
      <c r="B21" s="27"/>
      <c r="C21" s="41" t="s">
        <v>140</v>
      </c>
      <c r="D21" s="44">
        <v>417.48</v>
      </c>
    </row>
    <row r="22" spans="1:4" s="7" customFormat="1" ht="18" customHeight="1">
      <c r="A22" s="26"/>
      <c r="B22" s="27"/>
      <c r="C22" s="38" t="s">
        <v>64</v>
      </c>
      <c r="D22" s="44">
        <v>415.86</v>
      </c>
    </row>
    <row r="23" spans="1:4" s="7" customFormat="1" ht="18" customHeight="1">
      <c r="A23" s="26"/>
      <c r="B23" s="27"/>
      <c r="C23" s="38" t="s">
        <v>65</v>
      </c>
      <c r="D23" s="44">
        <v>415.86</v>
      </c>
    </row>
    <row r="24" spans="1:4" s="7" customFormat="1" ht="18" customHeight="1">
      <c r="A24" s="26"/>
      <c r="B24" s="27"/>
      <c r="C24" s="38" t="s">
        <v>67</v>
      </c>
      <c r="D24" s="44">
        <v>1.62</v>
      </c>
    </row>
    <row r="25" spans="1:4" s="7" customFormat="1" ht="18" customHeight="1">
      <c r="A25" s="26"/>
      <c r="B25" s="27"/>
      <c r="C25" s="38" t="s">
        <v>68</v>
      </c>
      <c r="D25" s="44">
        <v>1.62</v>
      </c>
    </row>
    <row r="26" spans="1:4" s="7" customFormat="1" ht="18" customHeight="1">
      <c r="A26" s="26"/>
      <c r="B26" s="27"/>
      <c r="C26" s="41" t="s">
        <v>141</v>
      </c>
      <c r="D26" s="44">
        <v>193.5</v>
      </c>
    </row>
    <row r="27" spans="1:4" s="7" customFormat="1" ht="18" customHeight="1">
      <c r="A27" s="26"/>
      <c r="B27" s="27"/>
      <c r="C27" s="38" t="s">
        <v>69</v>
      </c>
      <c r="D27" s="44">
        <v>164.68</v>
      </c>
    </row>
    <row r="28" spans="1:4" s="7" customFormat="1" ht="18" customHeight="1">
      <c r="A28" s="26"/>
      <c r="B28" s="27"/>
      <c r="C28" s="38" t="s">
        <v>70</v>
      </c>
      <c r="D28" s="44">
        <v>164.68</v>
      </c>
    </row>
    <row r="29" spans="1:4" s="7" customFormat="1" ht="18" customHeight="1">
      <c r="A29" s="26"/>
      <c r="B29" s="27"/>
      <c r="C29" s="38" t="s">
        <v>71</v>
      </c>
      <c r="D29" s="44">
        <v>28.82</v>
      </c>
    </row>
    <row r="30" spans="1:4" s="7" customFormat="1" ht="18" customHeight="1">
      <c r="A30" s="26"/>
      <c r="B30" s="27"/>
      <c r="C30" s="38" t="s">
        <v>72</v>
      </c>
      <c r="D30" s="44">
        <v>28.82</v>
      </c>
    </row>
    <row r="31" spans="1:4" s="7" customFormat="1" ht="18" customHeight="1">
      <c r="A31" s="26"/>
      <c r="B31" s="27"/>
      <c r="C31" s="41" t="s">
        <v>142</v>
      </c>
      <c r="D31" s="44">
        <v>8.02</v>
      </c>
    </row>
    <row r="32" spans="1:4" s="7" customFormat="1" ht="18" customHeight="1">
      <c r="A32" s="26"/>
      <c r="B32" s="27"/>
      <c r="C32" s="38" t="s">
        <v>73</v>
      </c>
      <c r="D32" s="44">
        <v>8.02</v>
      </c>
    </row>
    <row r="33" spans="1:4" s="7" customFormat="1" ht="18" customHeight="1">
      <c r="A33" s="26"/>
      <c r="B33" s="27"/>
      <c r="C33" s="42" t="s">
        <v>74</v>
      </c>
      <c r="D33" s="44">
        <v>8.02</v>
      </c>
    </row>
    <row r="34" spans="1:4" s="7" customFormat="1" ht="18" customHeight="1">
      <c r="A34" s="26"/>
      <c r="B34" s="27"/>
      <c r="C34" s="56" t="s">
        <v>143</v>
      </c>
      <c r="D34" s="44">
        <v>1.89</v>
      </c>
    </row>
    <row r="35" spans="1:4" s="7" customFormat="1" ht="18" customHeight="1">
      <c r="A35" s="26"/>
      <c r="B35" s="27"/>
      <c r="C35" s="38" t="s">
        <v>75</v>
      </c>
      <c r="D35" s="44">
        <v>1.89</v>
      </c>
    </row>
    <row r="36" spans="1:4" s="7" customFormat="1" ht="18" customHeight="1">
      <c r="A36" s="26"/>
      <c r="B36" s="27"/>
      <c r="C36" s="38" t="s">
        <v>76</v>
      </c>
      <c r="D36" s="44">
        <v>1.89</v>
      </c>
    </row>
    <row r="37" spans="1:4" s="7" customFormat="1" ht="18" customHeight="1">
      <c r="A37" s="26"/>
      <c r="B37" s="27"/>
      <c r="C37" s="41" t="s">
        <v>144</v>
      </c>
      <c r="D37" s="44">
        <v>4</v>
      </c>
    </row>
    <row r="38" spans="1:4" s="7" customFormat="1" ht="18" customHeight="1">
      <c r="A38" s="26"/>
      <c r="B38" s="27"/>
      <c r="C38" s="38" t="s">
        <v>77</v>
      </c>
      <c r="D38" s="44">
        <v>4</v>
      </c>
    </row>
    <row r="39" spans="1:4" s="7" customFormat="1" ht="18" customHeight="1">
      <c r="A39" s="26"/>
      <c r="B39" s="30"/>
      <c r="C39" s="39" t="s">
        <v>81</v>
      </c>
      <c r="D39" s="44">
        <v>4</v>
      </c>
    </row>
    <row r="40" spans="1:4" s="7" customFormat="1" ht="18" customHeight="1">
      <c r="A40" s="26"/>
      <c r="B40" s="30"/>
      <c r="C40" s="41" t="s">
        <v>145</v>
      </c>
      <c r="D40" s="44">
        <v>178</v>
      </c>
    </row>
    <row r="41" spans="1:4" s="7" customFormat="1" ht="18" customHeight="1">
      <c r="A41" s="26"/>
      <c r="B41" s="30"/>
      <c r="C41" s="43" t="s">
        <v>78</v>
      </c>
      <c r="D41" s="44">
        <v>178</v>
      </c>
    </row>
    <row r="42" spans="1:4" s="7" customFormat="1" ht="18" customHeight="1">
      <c r="A42" s="26"/>
      <c r="B42" s="30"/>
      <c r="C42" s="28" t="s">
        <v>79</v>
      </c>
      <c r="D42" s="44">
        <v>151.29</v>
      </c>
    </row>
    <row r="43" spans="1:4" s="7" customFormat="1" ht="18" customHeight="1">
      <c r="A43" s="26"/>
      <c r="B43" s="30"/>
      <c r="C43" s="28" t="s">
        <v>80</v>
      </c>
      <c r="D43" s="44">
        <v>26.71</v>
      </c>
    </row>
    <row r="44" spans="1:4" s="7" customFormat="1" ht="18" customHeight="1">
      <c r="A44" s="26"/>
      <c r="B44" s="30"/>
      <c r="C44" s="28"/>
      <c r="D44" s="44"/>
    </row>
    <row r="45" spans="1:4" s="7" customFormat="1" ht="18" customHeight="1">
      <c r="A45" s="33" t="s">
        <v>31</v>
      </c>
      <c r="B45" s="34">
        <f>B7+B13</f>
        <v>4975.2800000000007</v>
      </c>
      <c r="C45" s="33" t="s">
        <v>5</v>
      </c>
      <c r="D45" s="45">
        <f>D7+D18+D21+D26+D31+D34+D37+D40</f>
        <v>4367.9800000000005</v>
      </c>
    </row>
    <row r="46" spans="1:4" s="7" customFormat="1" ht="18" customHeight="1">
      <c r="A46" s="26" t="s">
        <v>32</v>
      </c>
      <c r="B46" s="58">
        <v>0</v>
      </c>
      <c r="C46" s="26" t="s">
        <v>41</v>
      </c>
      <c r="D46" s="44">
        <v>0</v>
      </c>
    </row>
    <row r="47" spans="1:4" s="7" customFormat="1" ht="18" customHeight="1">
      <c r="A47" s="26" t="s">
        <v>33</v>
      </c>
      <c r="B47" s="27">
        <v>1272.56</v>
      </c>
      <c r="C47" s="26" t="s">
        <v>40</v>
      </c>
      <c r="D47" s="44">
        <v>1879.86</v>
      </c>
    </row>
    <row r="48" spans="1:4" s="7" customFormat="1" ht="18" customHeight="1">
      <c r="A48" s="26"/>
      <c r="B48" s="30"/>
      <c r="C48" s="26"/>
      <c r="D48" s="44"/>
    </row>
    <row r="49" spans="1:4" s="8" customFormat="1" ht="18" customHeight="1">
      <c r="A49" s="26"/>
      <c r="B49" s="30"/>
      <c r="C49" s="26"/>
      <c r="D49" s="44"/>
    </row>
    <row r="50" spans="1:4" s="7" customFormat="1" ht="18" customHeight="1">
      <c r="A50" s="35" t="s">
        <v>6</v>
      </c>
      <c r="B50" s="36">
        <f>B45+B47</f>
        <v>6247.84</v>
      </c>
      <c r="C50" s="37" t="s">
        <v>7</v>
      </c>
      <c r="D50" s="46">
        <f>D45+D47</f>
        <v>6247.84</v>
      </c>
    </row>
    <row r="51" spans="1:4" ht="14.25" customHeight="1"/>
  </sheetData>
  <mergeCells count="4">
    <mergeCell ref="A1:D1"/>
    <mergeCell ref="A3:D3"/>
    <mergeCell ref="A5:B5"/>
    <mergeCell ref="C5:D5"/>
  </mergeCells>
  <phoneticPr fontId="1" type="noConversion"/>
  <printOptions horizontalCentered="1"/>
  <pageMargins left="0.27559055118110237" right="0.27559055118110237" top="0.22" bottom="0.39" header="0.16" footer="0.24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G22"/>
  <sheetViews>
    <sheetView workbookViewId="0">
      <selection activeCell="G13" sqref="G13"/>
    </sheetView>
  </sheetViews>
  <sheetFormatPr defaultColWidth="9" defaultRowHeight="15.6"/>
  <cols>
    <col min="1" max="1" width="3.5" style="19" customWidth="1"/>
    <col min="2" max="2" width="3.8984375" style="19" customWidth="1"/>
    <col min="3" max="3" width="3.69921875" style="19" customWidth="1"/>
    <col min="4" max="4" width="28.69921875" style="2" customWidth="1"/>
    <col min="5" max="7" width="12.69921875" style="2" customWidth="1"/>
    <col min="8" max="16384" width="9" style="2"/>
  </cols>
  <sheetData>
    <row r="1" spans="1:7" ht="15" customHeight="1">
      <c r="A1" s="69" t="s">
        <v>27</v>
      </c>
      <c r="B1" s="69"/>
      <c r="C1" s="69"/>
      <c r="D1" s="69"/>
      <c r="E1" s="11"/>
      <c r="F1" s="11"/>
      <c r="G1" s="11"/>
    </row>
    <row r="2" spans="1:7" ht="15" customHeight="1">
      <c r="A2" s="10"/>
      <c r="B2" s="10"/>
      <c r="C2" s="10"/>
      <c r="D2" s="10"/>
      <c r="E2" s="11"/>
      <c r="F2" s="11"/>
      <c r="G2" s="11"/>
    </row>
    <row r="3" spans="1:7" s="3" customFormat="1" ht="45" customHeight="1">
      <c r="A3" s="74" t="s">
        <v>133</v>
      </c>
      <c r="B3" s="75"/>
      <c r="C3" s="75"/>
      <c r="D3" s="75"/>
      <c r="E3" s="75"/>
      <c r="F3" s="75"/>
      <c r="G3" s="75"/>
    </row>
    <row r="4" spans="1:7" ht="45" customHeight="1">
      <c r="A4" s="48" t="s">
        <v>82</v>
      </c>
      <c r="B4" s="2"/>
      <c r="C4" s="2"/>
      <c r="G4" s="2" t="s">
        <v>8</v>
      </c>
    </row>
    <row r="5" spans="1:7" s="13" customFormat="1" ht="15.9" customHeight="1">
      <c r="A5" s="76" t="s">
        <v>9</v>
      </c>
      <c r="B5" s="76"/>
      <c r="C5" s="76"/>
      <c r="D5" s="77" t="s">
        <v>10</v>
      </c>
      <c r="E5" s="79" t="s">
        <v>11</v>
      </c>
      <c r="F5" s="79" t="s">
        <v>12</v>
      </c>
      <c r="G5" s="79" t="s">
        <v>13</v>
      </c>
    </row>
    <row r="6" spans="1:7" s="13" customFormat="1" ht="32.1" customHeight="1">
      <c r="A6" s="12" t="s">
        <v>14</v>
      </c>
      <c r="B6" s="12" t="s">
        <v>15</v>
      </c>
      <c r="C6" s="12" t="s">
        <v>16</v>
      </c>
      <c r="D6" s="78"/>
      <c r="E6" s="80"/>
      <c r="F6" s="80"/>
      <c r="G6" s="80"/>
    </row>
    <row r="7" spans="1:7" s="17" customFormat="1" ht="20.100000000000001" customHeight="1">
      <c r="A7" s="14"/>
      <c r="B7" s="14"/>
      <c r="C7" s="14"/>
      <c r="D7" s="52" t="s">
        <v>17</v>
      </c>
      <c r="E7" s="16">
        <f>F7+G7</f>
        <v>2311.9499999999998</v>
      </c>
      <c r="F7" s="51">
        <f>F8+F11+F14+F19</f>
        <v>2311.9499999999998</v>
      </c>
      <c r="G7" s="16">
        <v>0</v>
      </c>
    </row>
    <row r="8" spans="1:7" s="17" customFormat="1" ht="20.100000000000001" customHeight="1">
      <c r="A8" s="14" t="s">
        <v>83</v>
      </c>
      <c r="B8" s="14"/>
      <c r="C8" s="14"/>
      <c r="D8" s="15" t="s">
        <v>45</v>
      </c>
      <c r="E8" s="16">
        <f t="shared" ref="E8:E22" si="0">F8+G8</f>
        <v>1524.59</v>
      </c>
      <c r="F8" s="51">
        <v>1524.59</v>
      </c>
      <c r="G8" s="16">
        <v>0</v>
      </c>
    </row>
    <row r="9" spans="1:7" s="17" customFormat="1" ht="20.100000000000001" customHeight="1">
      <c r="A9" s="14" t="s">
        <v>83</v>
      </c>
      <c r="B9" s="14" t="s">
        <v>87</v>
      </c>
      <c r="C9" s="14"/>
      <c r="D9" s="49" t="s">
        <v>95</v>
      </c>
      <c r="E9" s="16">
        <f t="shared" si="0"/>
        <v>1524.59</v>
      </c>
      <c r="F9" s="51">
        <v>1524.59</v>
      </c>
      <c r="G9" s="16">
        <v>0</v>
      </c>
    </row>
    <row r="10" spans="1:7" s="17" customFormat="1" ht="20.100000000000001" customHeight="1">
      <c r="A10" s="14" t="s">
        <v>83</v>
      </c>
      <c r="B10" s="14" t="s">
        <v>87</v>
      </c>
      <c r="C10" s="14" t="s">
        <v>42</v>
      </c>
      <c r="D10" s="49" t="s">
        <v>96</v>
      </c>
      <c r="E10" s="16">
        <f t="shared" si="0"/>
        <v>1524.59</v>
      </c>
      <c r="F10" s="51">
        <v>1524.59</v>
      </c>
      <c r="G10" s="16">
        <v>0</v>
      </c>
    </row>
    <row r="11" spans="1:7" s="17" customFormat="1" ht="20.100000000000001" customHeight="1">
      <c r="A11" s="14" t="s">
        <v>84</v>
      </c>
      <c r="B11" s="14"/>
      <c r="C11" s="14"/>
      <c r="D11" s="49" t="s">
        <v>93</v>
      </c>
      <c r="E11" s="16">
        <f t="shared" si="0"/>
        <v>415.86</v>
      </c>
      <c r="F11" s="51">
        <v>415.86</v>
      </c>
      <c r="G11" s="16">
        <v>0</v>
      </c>
    </row>
    <row r="12" spans="1:7" s="17" customFormat="1" ht="20.100000000000001" customHeight="1">
      <c r="A12" s="14" t="s">
        <v>84</v>
      </c>
      <c r="B12" s="14" t="s">
        <v>88</v>
      </c>
      <c r="C12" s="14"/>
      <c r="D12" s="49" t="s">
        <v>97</v>
      </c>
      <c r="E12" s="16">
        <f t="shared" si="0"/>
        <v>415.86</v>
      </c>
      <c r="F12" s="51">
        <v>415.86</v>
      </c>
      <c r="G12" s="16">
        <v>0</v>
      </c>
    </row>
    <row r="13" spans="1:7" s="17" customFormat="1" ht="20.100000000000001" customHeight="1">
      <c r="A13" s="14" t="s">
        <v>84</v>
      </c>
      <c r="B13" s="14" t="s">
        <v>88</v>
      </c>
      <c r="C13" s="14" t="s">
        <v>42</v>
      </c>
      <c r="D13" s="49" t="s">
        <v>98</v>
      </c>
      <c r="E13" s="16">
        <f t="shared" si="0"/>
        <v>415.86</v>
      </c>
      <c r="F13" s="51">
        <v>415.86</v>
      </c>
      <c r="G13" s="16">
        <v>0</v>
      </c>
    </row>
    <row r="14" spans="1:7" s="17" customFormat="1" ht="20.100000000000001" customHeight="1">
      <c r="A14" s="14" t="s">
        <v>85</v>
      </c>
      <c r="B14" s="14"/>
      <c r="C14" s="14"/>
      <c r="D14" s="49" t="s">
        <v>94</v>
      </c>
      <c r="E14" s="16">
        <f t="shared" si="0"/>
        <v>193.5</v>
      </c>
      <c r="F14" s="51">
        <v>193.5</v>
      </c>
      <c r="G14" s="16">
        <v>0</v>
      </c>
    </row>
    <row r="15" spans="1:7" s="17" customFormat="1" ht="20.100000000000001" customHeight="1">
      <c r="A15" s="14" t="s">
        <v>85</v>
      </c>
      <c r="B15" s="14" t="s">
        <v>88</v>
      </c>
      <c r="C15" s="14"/>
      <c r="D15" s="49" t="s">
        <v>99</v>
      </c>
      <c r="E15" s="16">
        <f t="shared" si="0"/>
        <v>164.68</v>
      </c>
      <c r="F15" s="51">
        <v>164.68</v>
      </c>
      <c r="G15" s="16">
        <v>0</v>
      </c>
    </row>
    <row r="16" spans="1:7" s="17" customFormat="1" ht="20.100000000000001" customHeight="1">
      <c r="A16" s="14" t="s">
        <v>85</v>
      </c>
      <c r="B16" s="14" t="s">
        <v>88</v>
      </c>
      <c r="C16" s="14" t="s">
        <v>42</v>
      </c>
      <c r="D16" s="49" t="s">
        <v>100</v>
      </c>
      <c r="E16" s="16">
        <f t="shared" si="0"/>
        <v>164.68</v>
      </c>
      <c r="F16" s="51">
        <v>164.68</v>
      </c>
      <c r="G16" s="16">
        <v>0</v>
      </c>
    </row>
    <row r="17" spans="1:7" s="17" customFormat="1" ht="20.100000000000001" customHeight="1">
      <c r="A17" s="14" t="s">
        <v>85</v>
      </c>
      <c r="B17" s="14" t="s">
        <v>89</v>
      </c>
      <c r="C17" s="14"/>
      <c r="D17" s="49" t="s">
        <v>101</v>
      </c>
      <c r="E17" s="16">
        <f t="shared" si="0"/>
        <v>28.82</v>
      </c>
      <c r="F17" s="51">
        <v>28.82</v>
      </c>
      <c r="G17" s="16">
        <v>0</v>
      </c>
    </row>
    <row r="18" spans="1:7" s="17" customFormat="1" ht="20.100000000000001" customHeight="1">
      <c r="A18" s="14" t="s">
        <v>85</v>
      </c>
      <c r="B18" s="14" t="s">
        <v>89</v>
      </c>
      <c r="C18" s="14" t="s">
        <v>90</v>
      </c>
      <c r="D18" s="49" t="s">
        <v>102</v>
      </c>
      <c r="E18" s="16">
        <f t="shared" si="0"/>
        <v>28.82</v>
      </c>
      <c r="F18" s="51">
        <v>28.82</v>
      </c>
      <c r="G18" s="16">
        <v>0</v>
      </c>
    </row>
    <row r="19" spans="1:7" s="18" customFormat="1" ht="20.100000000000001" customHeight="1">
      <c r="A19" s="14" t="s">
        <v>86</v>
      </c>
      <c r="B19" s="14"/>
      <c r="C19" s="14"/>
      <c r="D19" s="15" t="s">
        <v>50</v>
      </c>
      <c r="E19" s="16">
        <f t="shared" si="0"/>
        <v>178</v>
      </c>
      <c r="F19" s="51">
        <v>178</v>
      </c>
      <c r="G19" s="16">
        <v>0</v>
      </c>
    </row>
    <row r="20" spans="1:7" s="18" customFormat="1" ht="20.100000000000001" customHeight="1">
      <c r="A20" s="14" t="s">
        <v>86</v>
      </c>
      <c r="B20" s="14" t="s">
        <v>91</v>
      </c>
      <c r="C20" s="14"/>
      <c r="D20" s="50" t="s">
        <v>103</v>
      </c>
      <c r="E20" s="16">
        <f t="shared" si="0"/>
        <v>178</v>
      </c>
      <c r="F20" s="51">
        <v>178</v>
      </c>
      <c r="G20" s="16">
        <v>0</v>
      </c>
    </row>
    <row r="21" spans="1:7" s="18" customFormat="1" ht="20.100000000000001" customHeight="1">
      <c r="A21" s="14" t="s">
        <v>86</v>
      </c>
      <c r="B21" s="14" t="s">
        <v>91</v>
      </c>
      <c r="C21" s="14" t="s">
        <v>42</v>
      </c>
      <c r="D21" s="50" t="s">
        <v>104</v>
      </c>
      <c r="E21" s="16">
        <f>F21+G21</f>
        <v>151.29</v>
      </c>
      <c r="F21" s="51">
        <v>151.29</v>
      </c>
      <c r="G21" s="16">
        <v>0</v>
      </c>
    </row>
    <row r="22" spans="1:7" s="18" customFormat="1" ht="20.100000000000001" customHeight="1">
      <c r="A22" s="14" t="s">
        <v>86</v>
      </c>
      <c r="B22" s="14" t="s">
        <v>91</v>
      </c>
      <c r="C22" s="14" t="s">
        <v>92</v>
      </c>
      <c r="D22" s="50" t="s">
        <v>105</v>
      </c>
      <c r="E22" s="16">
        <f t="shared" si="0"/>
        <v>26.71</v>
      </c>
      <c r="F22" s="51">
        <v>26.71</v>
      </c>
      <c r="G22" s="16">
        <v>0</v>
      </c>
    </row>
  </sheetData>
  <mergeCells count="7">
    <mergeCell ref="A1:D1"/>
    <mergeCell ref="A3:G3"/>
    <mergeCell ref="A5:C5"/>
    <mergeCell ref="D5:D6"/>
    <mergeCell ref="E5:E6"/>
    <mergeCell ref="F5:F6"/>
    <mergeCell ref="G5:G6"/>
  </mergeCells>
  <phoneticPr fontId="1" type="noConversion"/>
  <printOptions horizontalCentered="1"/>
  <pageMargins left="0.62" right="0.51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G30"/>
  <sheetViews>
    <sheetView workbookViewId="0">
      <selection activeCell="L6" sqref="L6"/>
    </sheetView>
  </sheetViews>
  <sheetFormatPr defaultColWidth="9" defaultRowHeight="15.6"/>
  <cols>
    <col min="1" max="3" width="3.5" style="19" customWidth="1"/>
    <col min="4" max="4" width="35.59765625" style="2" customWidth="1"/>
    <col min="5" max="7" width="12.69921875" style="2" customWidth="1"/>
    <col min="8" max="16384" width="9" style="2"/>
  </cols>
  <sheetData>
    <row r="1" spans="1:7" ht="15" customHeight="1">
      <c r="A1" s="69" t="s">
        <v>28</v>
      </c>
      <c r="B1" s="69"/>
      <c r="C1" s="69"/>
      <c r="D1" s="69"/>
      <c r="E1" s="11"/>
      <c r="F1" s="11"/>
      <c r="G1" s="11"/>
    </row>
    <row r="2" spans="1:7" ht="15" customHeight="1">
      <c r="A2" s="10"/>
      <c r="B2" s="10"/>
      <c r="C2" s="10"/>
      <c r="D2" s="10"/>
      <c r="E2" s="11"/>
      <c r="F2" s="11"/>
      <c r="G2" s="11"/>
    </row>
    <row r="3" spans="1:7" s="3" customFormat="1" ht="45" customHeight="1">
      <c r="A3" s="74" t="s">
        <v>137</v>
      </c>
      <c r="B3" s="75"/>
      <c r="C3" s="75"/>
      <c r="D3" s="75"/>
      <c r="E3" s="75"/>
      <c r="F3" s="75"/>
      <c r="G3" s="75"/>
    </row>
    <row r="4" spans="1:7" ht="45" customHeight="1">
      <c r="A4" t="s">
        <v>106</v>
      </c>
      <c r="B4" s="2"/>
      <c r="C4" s="2"/>
      <c r="G4" s="2" t="s">
        <v>8</v>
      </c>
    </row>
    <row r="5" spans="1:7" s="13" customFormat="1" ht="15.9" customHeight="1">
      <c r="A5" s="76" t="s">
        <v>9</v>
      </c>
      <c r="B5" s="76"/>
      <c r="C5" s="76"/>
      <c r="D5" s="77" t="s">
        <v>10</v>
      </c>
      <c r="E5" s="79" t="s">
        <v>11</v>
      </c>
      <c r="F5" s="79" t="s">
        <v>12</v>
      </c>
      <c r="G5" s="79" t="s">
        <v>13</v>
      </c>
    </row>
    <row r="6" spans="1:7" s="13" customFormat="1" ht="32.1" customHeight="1">
      <c r="A6" s="12" t="s">
        <v>14</v>
      </c>
      <c r="B6" s="12" t="s">
        <v>15</v>
      </c>
      <c r="C6" s="12" t="s">
        <v>16</v>
      </c>
      <c r="D6" s="78"/>
      <c r="E6" s="80"/>
      <c r="F6" s="80"/>
      <c r="G6" s="80"/>
    </row>
    <row r="7" spans="1:7" s="17" customFormat="1" ht="20.100000000000001" customHeight="1">
      <c r="A7" s="14"/>
      <c r="B7" s="14"/>
      <c r="C7" s="14"/>
      <c r="D7" s="52" t="s">
        <v>17</v>
      </c>
      <c r="E7" s="16">
        <f>F7+G7</f>
        <v>1435.4999999999998</v>
      </c>
      <c r="F7" s="16">
        <f>F8+F16+F19+F25+F28</f>
        <v>1427.4799999999998</v>
      </c>
      <c r="G7" s="16">
        <f>G22</f>
        <v>8.02</v>
      </c>
    </row>
    <row r="8" spans="1:7" s="17" customFormat="1" ht="20.100000000000001" customHeight="1">
      <c r="A8" s="14" t="s">
        <v>83</v>
      </c>
      <c r="B8" s="14"/>
      <c r="C8" s="14"/>
      <c r="D8" s="15" t="s">
        <v>45</v>
      </c>
      <c r="E8" s="16">
        <f t="shared" ref="E8:E30" si="0">F8+G8</f>
        <v>1409.9699999999998</v>
      </c>
      <c r="F8" s="16">
        <f>F9+F14</f>
        <v>1409.9699999999998</v>
      </c>
      <c r="G8" s="16">
        <v>0</v>
      </c>
    </row>
    <row r="9" spans="1:7" s="17" customFormat="1" ht="20.100000000000001" customHeight="1">
      <c r="A9" s="14" t="s">
        <v>83</v>
      </c>
      <c r="B9" s="14" t="s">
        <v>92</v>
      </c>
      <c r="C9" s="14"/>
      <c r="D9" s="15" t="s">
        <v>95</v>
      </c>
      <c r="E9" s="16">
        <f t="shared" si="0"/>
        <v>748.46999999999991</v>
      </c>
      <c r="F9" s="16">
        <f>F10+F11+F12+F13</f>
        <v>748.46999999999991</v>
      </c>
      <c r="G9" s="16">
        <v>0</v>
      </c>
    </row>
    <row r="10" spans="1:7" s="17" customFormat="1" ht="20.100000000000001" customHeight="1">
      <c r="A10" s="14" t="s">
        <v>83</v>
      </c>
      <c r="B10" s="14" t="s">
        <v>92</v>
      </c>
      <c r="C10" s="14" t="s">
        <v>111</v>
      </c>
      <c r="D10" s="15" t="s">
        <v>116</v>
      </c>
      <c r="E10" s="16">
        <f t="shared" si="0"/>
        <v>515.55999999999995</v>
      </c>
      <c r="F10" s="16">
        <v>515.55999999999995</v>
      </c>
      <c r="G10" s="16">
        <v>0</v>
      </c>
    </row>
    <row r="11" spans="1:7" s="17" customFormat="1" ht="20.100000000000001" customHeight="1">
      <c r="A11" s="14" t="s">
        <v>83</v>
      </c>
      <c r="B11" s="14" t="s">
        <v>92</v>
      </c>
      <c r="C11" s="14" t="s">
        <v>112</v>
      </c>
      <c r="D11" s="15" t="s">
        <v>117</v>
      </c>
      <c r="E11" s="16">
        <f t="shared" si="0"/>
        <v>11.47</v>
      </c>
      <c r="F11" s="16">
        <v>11.47</v>
      </c>
      <c r="G11" s="16">
        <v>0</v>
      </c>
    </row>
    <row r="12" spans="1:7" s="17" customFormat="1" ht="20.100000000000001" customHeight="1">
      <c r="A12" s="14" t="s">
        <v>83</v>
      </c>
      <c r="B12" s="14" t="s">
        <v>92</v>
      </c>
      <c r="C12" s="14" t="s">
        <v>113</v>
      </c>
      <c r="D12" s="15" t="s">
        <v>118</v>
      </c>
      <c r="E12" s="16">
        <f t="shared" si="0"/>
        <v>90.81</v>
      </c>
      <c r="F12" s="16">
        <f>105.81-15</f>
        <v>90.81</v>
      </c>
      <c r="G12" s="16">
        <v>0</v>
      </c>
    </row>
    <row r="13" spans="1:7" s="18" customFormat="1" ht="20.100000000000001" customHeight="1">
      <c r="A13" s="14" t="s">
        <v>83</v>
      </c>
      <c r="B13" s="14" t="s">
        <v>92</v>
      </c>
      <c r="C13" s="14" t="s">
        <v>90</v>
      </c>
      <c r="D13" s="15" t="s">
        <v>119</v>
      </c>
      <c r="E13" s="16">
        <f t="shared" si="0"/>
        <v>130.63</v>
      </c>
      <c r="F13" s="16">
        <v>130.63</v>
      </c>
      <c r="G13" s="16">
        <v>0</v>
      </c>
    </row>
    <row r="14" spans="1:7" s="18" customFormat="1" ht="20.100000000000001" customHeight="1">
      <c r="A14" s="14" t="s">
        <v>83</v>
      </c>
      <c r="B14" s="14" t="s">
        <v>90</v>
      </c>
      <c r="C14" s="14"/>
      <c r="D14" s="15" t="s">
        <v>120</v>
      </c>
      <c r="E14" s="16">
        <f t="shared" si="0"/>
        <v>661.5</v>
      </c>
      <c r="F14" s="16">
        <v>661.5</v>
      </c>
      <c r="G14" s="16">
        <v>0</v>
      </c>
    </row>
    <row r="15" spans="1:7" s="18" customFormat="1" ht="20.100000000000001" customHeight="1">
      <c r="A15" s="14" t="s">
        <v>83</v>
      </c>
      <c r="B15" s="14" t="s">
        <v>90</v>
      </c>
      <c r="C15" s="14" t="s">
        <v>90</v>
      </c>
      <c r="D15" s="15" t="s">
        <v>121</v>
      </c>
      <c r="E15" s="16">
        <f t="shared" si="0"/>
        <v>661.5</v>
      </c>
      <c r="F15" s="16">
        <v>661.5</v>
      </c>
      <c r="G15" s="16">
        <v>0</v>
      </c>
    </row>
    <row r="16" spans="1:7" s="18" customFormat="1" ht="20.100000000000001" customHeight="1">
      <c r="A16" s="14" t="s">
        <v>107</v>
      </c>
      <c r="B16" s="14"/>
      <c r="C16" s="14"/>
      <c r="D16" s="15" t="s">
        <v>132</v>
      </c>
      <c r="E16" s="16">
        <f t="shared" si="0"/>
        <v>10</v>
      </c>
      <c r="F16" s="16">
        <v>10</v>
      </c>
      <c r="G16" s="16">
        <v>0</v>
      </c>
    </row>
    <row r="17" spans="1:7" s="18" customFormat="1" ht="20.100000000000001" customHeight="1">
      <c r="A17" s="14" t="s">
        <v>107</v>
      </c>
      <c r="B17" s="14" t="s">
        <v>90</v>
      </c>
      <c r="C17" s="14"/>
      <c r="D17" s="15" t="s">
        <v>122</v>
      </c>
      <c r="E17" s="16">
        <f t="shared" si="0"/>
        <v>10</v>
      </c>
      <c r="F17" s="16">
        <v>10</v>
      </c>
      <c r="G17" s="16">
        <v>0</v>
      </c>
    </row>
    <row r="18" spans="1:7" s="18" customFormat="1" ht="20.100000000000001" customHeight="1">
      <c r="A18" s="14" t="s">
        <v>107</v>
      </c>
      <c r="B18" s="14" t="s">
        <v>90</v>
      </c>
      <c r="C18" s="14" t="s">
        <v>90</v>
      </c>
      <c r="D18" s="15" t="s">
        <v>123</v>
      </c>
      <c r="E18" s="16">
        <f t="shared" si="0"/>
        <v>10</v>
      </c>
      <c r="F18" s="16">
        <v>10</v>
      </c>
      <c r="G18" s="16">
        <v>0</v>
      </c>
    </row>
    <row r="19" spans="1:7" s="18" customFormat="1" ht="20.100000000000001" customHeight="1">
      <c r="A19" s="14" t="s">
        <v>84</v>
      </c>
      <c r="B19" s="14"/>
      <c r="C19" s="14"/>
      <c r="D19" s="15" t="s">
        <v>46</v>
      </c>
      <c r="E19" s="16">
        <f t="shared" si="0"/>
        <v>1.62</v>
      </c>
      <c r="F19" s="16">
        <v>1.62</v>
      </c>
      <c r="G19" s="16">
        <v>0</v>
      </c>
    </row>
    <row r="20" spans="1:7" s="18" customFormat="1" ht="20.100000000000001" customHeight="1">
      <c r="A20" s="14" t="s">
        <v>84</v>
      </c>
      <c r="B20" s="14" t="s">
        <v>90</v>
      </c>
      <c r="C20" s="14"/>
      <c r="D20" s="15" t="s">
        <v>66</v>
      </c>
      <c r="E20" s="16">
        <f t="shared" si="0"/>
        <v>1.62</v>
      </c>
      <c r="F20" s="16">
        <v>1.62</v>
      </c>
      <c r="G20" s="16">
        <v>0</v>
      </c>
    </row>
    <row r="21" spans="1:7" s="18" customFormat="1" ht="20.100000000000001" customHeight="1">
      <c r="A21" s="14" t="s">
        <v>84</v>
      </c>
      <c r="B21" s="14" t="s">
        <v>90</v>
      </c>
      <c r="C21" s="14" t="s">
        <v>114</v>
      </c>
      <c r="D21" s="15" t="s">
        <v>124</v>
      </c>
      <c r="E21" s="16">
        <f t="shared" si="0"/>
        <v>1.62</v>
      </c>
      <c r="F21" s="16">
        <v>1.62</v>
      </c>
      <c r="G21" s="16">
        <v>0</v>
      </c>
    </row>
    <row r="22" spans="1:7" s="18" customFormat="1" ht="20.100000000000001" customHeight="1">
      <c r="A22" s="14" t="s">
        <v>110</v>
      </c>
      <c r="B22" s="14"/>
      <c r="C22" s="14"/>
      <c r="D22" s="15" t="s">
        <v>47</v>
      </c>
      <c r="E22" s="16">
        <f t="shared" si="0"/>
        <v>8.02</v>
      </c>
      <c r="F22" s="16">
        <v>0</v>
      </c>
      <c r="G22" s="16">
        <v>8.02</v>
      </c>
    </row>
    <row r="23" spans="1:7" s="18" customFormat="1" ht="20.100000000000001" customHeight="1">
      <c r="A23" s="14" t="s">
        <v>110</v>
      </c>
      <c r="B23" s="14" t="s">
        <v>115</v>
      </c>
      <c r="C23" s="14"/>
      <c r="D23" s="15" t="s">
        <v>125</v>
      </c>
      <c r="E23" s="16">
        <f t="shared" si="0"/>
        <v>8.02</v>
      </c>
      <c r="F23" s="16">
        <v>0</v>
      </c>
      <c r="G23" s="16">
        <v>8.02</v>
      </c>
    </row>
    <row r="24" spans="1:7" s="18" customFormat="1" ht="20.100000000000001" customHeight="1">
      <c r="A24" s="14" t="s">
        <v>110</v>
      </c>
      <c r="B24" s="14" t="s">
        <v>115</v>
      </c>
      <c r="C24" s="14" t="s">
        <v>90</v>
      </c>
      <c r="D24" s="15" t="s">
        <v>126</v>
      </c>
      <c r="E24" s="16">
        <f t="shared" si="0"/>
        <v>8.02</v>
      </c>
      <c r="F24" s="16">
        <v>0</v>
      </c>
      <c r="G24" s="16">
        <v>8.02</v>
      </c>
    </row>
    <row r="25" spans="1:7" s="18" customFormat="1" ht="20.100000000000001" customHeight="1">
      <c r="A25" s="14" t="s">
        <v>108</v>
      </c>
      <c r="B25" s="14"/>
      <c r="C25" s="14"/>
      <c r="D25" s="15" t="s">
        <v>48</v>
      </c>
      <c r="E25" s="16">
        <f t="shared" si="0"/>
        <v>1.89</v>
      </c>
      <c r="F25" s="16">
        <v>1.89</v>
      </c>
      <c r="G25" s="16">
        <v>0</v>
      </c>
    </row>
    <row r="26" spans="1:7" s="18" customFormat="1" ht="20.100000000000001" customHeight="1">
      <c r="A26" s="14" t="s">
        <v>108</v>
      </c>
      <c r="B26" s="14" t="s">
        <v>112</v>
      </c>
      <c r="C26" s="14"/>
      <c r="D26" s="15" t="s">
        <v>127</v>
      </c>
      <c r="E26" s="16">
        <f t="shared" si="0"/>
        <v>1.89</v>
      </c>
      <c r="F26" s="16">
        <v>1.89</v>
      </c>
      <c r="G26" s="16">
        <v>0</v>
      </c>
    </row>
    <row r="27" spans="1:7" s="18" customFormat="1" ht="20.100000000000001" customHeight="1">
      <c r="A27" s="14" t="s">
        <v>108</v>
      </c>
      <c r="B27" s="14" t="s">
        <v>112</v>
      </c>
      <c r="C27" s="14" t="s">
        <v>90</v>
      </c>
      <c r="D27" s="15" t="s">
        <v>128</v>
      </c>
      <c r="E27" s="16">
        <f t="shared" si="0"/>
        <v>1.89</v>
      </c>
      <c r="F27" s="16">
        <v>1.89</v>
      </c>
      <c r="G27" s="16">
        <v>0</v>
      </c>
    </row>
    <row r="28" spans="1:7" s="18" customFormat="1" ht="20.100000000000001" customHeight="1">
      <c r="A28" s="14" t="s">
        <v>109</v>
      </c>
      <c r="B28" s="14"/>
      <c r="C28" s="14"/>
      <c r="D28" s="15" t="s">
        <v>49</v>
      </c>
      <c r="E28" s="16">
        <f t="shared" si="0"/>
        <v>4</v>
      </c>
      <c r="F28" s="16">
        <v>4</v>
      </c>
      <c r="G28" s="16">
        <v>0</v>
      </c>
    </row>
    <row r="29" spans="1:7" s="18" customFormat="1" ht="20.100000000000001" customHeight="1">
      <c r="A29" s="14" t="s">
        <v>109</v>
      </c>
      <c r="B29" s="14" t="s">
        <v>42</v>
      </c>
      <c r="C29" s="14"/>
      <c r="D29" s="15" t="s">
        <v>129</v>
      </c>
      <c r="E29" s="16">
        <f t="shared" si="0"/>
        <v>4</v>
      </c>
      <c r="F29" s="16">
        <v>4</v>
      </c>
      <c r="G29" s="16">
        <v>0</v>
      </c>
    </row>
    <row r="30" spans="1:7" s="18" customFormat="1" ht="20.100000000000001" customHeight="1">
      <c r="A30" s="14" t="s">
        <v>109</v>
      </c>
      <c r="B30" s="14" t="s">
        <v>42</v>
      </c>
      <c r="C30" s="14" t="s">
        <v>43</v>
      </c>
      <c r="D30" s="15" t="s">
        <v>130</v>
      </c>
      <c r="E30" s="16">
        <f t="shared" si="0"/>
        <v>4</v>
      </c>
      <c r="F30" s="16">
        <v>4</v>
      </c>
      <c r="G30" s="16">
        <v>0</v>
      </c>
    </row>
  </sheetData>
  <mergeCells count="7">
    <mergeCell ref="A1:D1"/>
    <mergeCell ref="A3:G3"/>
    <mergeCell ref="A5:C5"/>
    <mergeCell ref="D5:D6"/>
    <mergeCell ref="E5:E6"/>
    <mergeCell ref="F5:F6"/>
    <mergeCell ref="G5:G6"/>
  </mergeCells>
  <phoneticPr fontId="1" type="noConversion"/>
  <printOptions horizontalCentered="1"/>
  <pageMargins left="0.44" right="0.39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3"/>
  <sheetViews>
    <sheetView workbookViewId="0">
      <selection activeCell="A8" sqref="A8"/>
    </sheetView>
  </sheetViews>
  <sheetFormatPr defaultColWidth="9" defaultRowHeight="15.6"/>
  <cols>
    <col min="1" max="1" width="55.59765625" style="19" customWidth="1"/>
    <col min="2" max="2" width="35.59765625" style="2" customWidth="1"/>
    <col min="3" max="5" width="10.59765625" style="2" customWidth="1"/>
    <col min="6" max="16384" width="9" style="2"/>
  </cols>
  <sheetData>
    <row r="1" spans="1:4" ht="15" customHeight="1">
      <c r="A1" s="1" t="s">
        <v>29</v>
      </c>
      <c r="B1" s="1"/>
      <c r="C1" s="1"/>
      <c r="D1" s="1"/>
    </row>
    <row r="2" spans="1:4" ht="15" customHeight="1">
      <c r="A2" s="11"/>
      <c r="B2" s="11"/>
    </row>
    <row r="3" spans="1:4" ht="28.5" customHeight="1">
      <c r="A3" s="81" t="s">
        <v>138</v>
      </c>
      <c r="B3" s="82"/>
    </row>
    <row r="4" spans="1:4" ht="45" customHeight="1">
      <c r="A4" t="s">
        <v>131</v>
      </c>
      <c r="B4" s="20" t="s">
        <v>8</v>
      </c>
    </row>
    <row r="5" spans="1:4" s="9" customFormat="1" ht="24.9" customHeight="1">
      <c r="A5" s="21" t="s">
        <v>18</v>
      </c>
      <c r="B5" s="21" t="s">
        <v>19</v>
      </c>
    </row>
    <row r="6" spans="1:4" s="8" customFormat="1" ht="35.1" customHeight="1">
      <c r="A6" s="22" t="s">
        <v>11</v>
      </c>
      <c r="B6" s="53">
        <f>B7+B8+B9</f>
        <v>39.019999999999996</v>
      </c>
    </row>
    <row r="7" spans="1:4" ht="35.1" customHeight="1">
      <c r="A7" s="23" t="s">
        <v>20</v>
      </c>
      <c r="B7" s="24">
        <v>14.04</v>
      </c>
    </row>
    <row r="8" spans="1:4" ht="35.1" customHeight="1">
      <c r="A8" s="23" t="s">
        <v>21</v>
      </c>
      <c r="B8" s="24">
        <v>13.54</v>
      </c>
    </row>
    <row r="9" spans="1:4" ht="35.1" customHeight="1">
      <c r="A9" s="23" t="s">
        <v>22</v>
      </c>
      <c r="B9" s="24">
        <v>11.44</v>
      </c>
    </row>
    <row r="10" spans="1:4" ht="35.1" customHeight="1">
      <c r="A10" s="23" t="s">
        <v>23</v>
      </c>
      <c r="B10" s="24">
        <v>11.44</v>
      </c>
    </row>
    <row r="11" spans="1:4" ht="35.1" customHeight="1">
      <c r="A11" s="23" t="s">
        <v>24</v>
      </c>
      <c r="B11" s="24">
        <v>0</v>
      </c>
    </row>
    <row r="12" spans="1:4" ht="14.25" customHeight="1"/>
    <row r="13" spans="1:4" ht="68.099999999999994" customHeight="1">
      <c r="A13" s="83" t="s">
        <v>25</v>
      </c>
      <c r="B13" s="83"/>
    </row>
  </sheetData>
  <mergeCells count="2">
    <mergeCell ref="A3:B3"/>
    <mergeCell ref="A13:B13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20" sqref="J20"/>
    </sheetView>
  </sheetViews>
  <sheetFormatPr defaultRowHeight="15.6"/>
  <cols>
    <col min="1" max="3" width="5.09765625" customWidth="1"/>
    <col min="4" max="4" width="31.69921875" customWidth="1"/>
    <col min="10" max="10" width="11.19921875" customWidth="1"/>
  </cols>
  <sheetData>
    <row r="1" spans="1:10" s="2" customFormat="1" ht="15" customHeight="1">
      <c r="A1" s="88" t="s">
        <v>172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63" customHeight="1">
      <c r="A2" s="81" t="s">
        <v>168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s="67" customFormat="1" ht="20.25" customHeight="1" thickBot="1">
      <c r="A3" s="66" t="s">
        <v>170</v>
      </c>
      <c r="J3" s="68" t="s">
        <v>171</v>
      </c>
    </row>
    <row r="4" spans="1:10" s="59" customFormat="1" ht="20.25" customHeight="1">
      <c r="A4" s="92" t="s">
        <v>147</v>
      </c>
      <c r="B4" s="93"/>
      <c r="C4" s="94"/>
      <c r="D4" s="98" t="s">
        <v>148</v>
      </c>
      <c r="E4" s="98" t="s">
        <v>149</v>
      </c>
      <c r="F4" s="98" t="s">
        <v>150</v>
      </c>
      <c r="G4" s="89" t="s">
        <v>151</v>
      </c>
      <c r="H4" s="90"/>
      <c r="I4" s="91"/>
      <c r="J4" s="98" t="s">
        <v>152</v>
      </c>
    </row>
    <row r="5" spans="1:10" s="59" customFormat="1" ht="20.25" customHeight="1">
      <c r="A5" s="95"/>
      <c r="B5" s="96"/>
      <c r="C5" s="97"/>
      <c r="D5" s="87"/>
      <c r="E5" s="87"/>
      <c r="F5" s="87"/>
      <c r="G5" s="60" t="s">
        <v>153</v>
      </c>
      <c r="H5" s="60" t="s">
        <v>154</v>
      </c>
      <c r="I5" s="60" t="s">
        <v>155</v>
      </c>
      <c r="J5" s="87"/>
    </row>
    <row r="6" spans="1:10" s="59" customFormat="1" ht="20.25" customHeight="1">
      <c r="A6" s="84" t="s">
        <v>156</v>
      </c>
      <c r="B6" s="86" t="s">
        <v>157</v>
      </c>
      <c r="C6" s="86" t="s">
        <v>158</v>
      </c>
      <c r="D6" s="60" t="s">
        <v>159</v>
      </c>
      <c r="E6" s="61" t="s">
        <v>160</v>
      </c>
      <c r="F6" s="61" t="s">
        <v>161</v>
      </c>
      <c r="G6" s="61" t="s">
        <v>162</v>
      </c>
      <c r="H6" s="61" t="s">
        <v>163</v>
      </c>
      <c r="I6" s="61" t="s">
        <v>164</v>
      </c>
      <c r="J6" s="61" t="s">
        <v>165</v>
      </c>
    </row>
    <row r="7" spans="1:10" s="59" customFormat="1" ht="20.25" customHeight="1">
      <c r="A7" s="85"/>
      <c r="B7" s="87"/>
      <c r="C7" s="87"/>
      <c r="D7" s="60" t="s">
        <v>166</v>
      </c>
      <c r="E7" s="62">
        <v>0</v>
      </c>
      <c r="F7" s="62">
        <v>300</v>
      </c>
      <c r="G7" s="62">
        <v>8.02</v>
      </c>
      <c r="H7" s="62">
        <v>0</v>
      </c>
      <c r="I7" s="62">
        <v>8.02</v>
      </c>
      <c r="J7" s="62">
        <v>291.98</v>
      </c>
    </row>
    <row r="8" spans="1:10" s="59" customFormat="1" ht="20.25" customHeight="1">
      <c r="A8" s="64" t="s">
        <v>110</v>
      </c>
      <c r="B8" s="65" t="s">
        <v>146</v>
      </c>
      <c r="C8" s="65" t="s">
        <v>146</v>
      </c>
      <c r="D8" s="63" t="s">
        <v>47</v>
      </c>
      <c r="E8" s="62">
        <v>0</v>
      </c>
      <c r="F8" s="62">
        <v>300</v>
      </c>
      <c r="G8" s="62">
        <v>8.02</v>
      </c>
      <c r="H8" s="62">
        <v>0</v>
      </c>
      <c r="I8" s="62">
        <v>8.02</v>
      </c>
      <c r="J8" s="62">
        <v>291.98</v>
      </c>
    </row>
    <row r="9" spans="1:10" s="59" customFormat="1" ht="20.25" customHeight="1">
      <c r="A9" s="64">
        <v>212</v>
      </c>
      <c r="B9" s="65">
        <v>13</v>
      </c>
      <c r="C9" s="65" t="s">
        <v>146</v>
      </c>
      <c r="D9" s="63" t="s">
        <v>169</v>
      </c>
      <c r="E9" s="62">
        <v>0</v>
      </c>
      <c r="F9" s="62">
        <v>300</v>
      </c>
      <c r="G9" s="62">
        <v>8.02</v>
      </c>
      <c r="H9" s="62">
        <v>0</v>
      </c>
      <c r="I9" s="62">
        <v>8.02</v>
      </c>
      <c r="J9" s="62">
        <v>291.98</v>
      </c>
    </row>
    <row r="10" spans="1:10" s="59" customFormat="1" ht="20.25" customHeight="1">
      <c r="A10" s="64">
        <v>212</v>
      </c>
      <c r="B10" s="65">
        <v>13</v>
      </c>
      <c r="C10" s="65">
        <v>99</v>
      </c>
      <c r="D10" s="63" t="s">
        <v>167</v>
      </c>
      <c r="E10" s="62">
        <v>0</v>
      </c>
      <c r="F10" s="62">
        <v>300</v>
      </c>
      <c r="G10" s="62">
        <v>8.02</v>
      </c>
      <c r="H10" s="62">
        <v>0</v>
      </c>
      <c r="I10" s="62">
        <v>8.02</v>
      </c>
      <c r="J10" s="62">
        <v>291.98</v>
      </c>
    </row>
  </sheetData>
  <mergeCells count="11">
    <mergeCell ref="A6:A7"/>
    <mergeCell ref="B6:B7"/>
    <mergeCell ref="A1:J1"/>
    <mergeCell ref="A2:J2"/>
    <mergeCell ref="C6:C7"/>
    <mergeCell ref="G4:I4"/>
    <mergeCell ref="A4:C5"/>
    <mergeCell ref="D4:D5"/>
    <mergeCell ref="E4:E5"/>
    <mergeCell ref="F4:F5"/>
    <mergeCell ref="J4:J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封面</vt:lpstr>
      <vt:lpstr>表一</vt:lpstr>
      <vt:lpstr>表二</vt:lpstr>
      <vt:lpstr>表三</vt:lpstr>
      <vt:lpstr>表四</vt:lpstr>
      <vt:lpstr>表五</vt:lpstr>
      <vt:lpstr>表四!Print_Area</vt:lpstr>
      <vt:lpstr>表一!Print_Area</vt:lpstr>
      <vt:lpstr>表一!Print_Titles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2015-09-22T01:34:42Z</cp:lastPrinted>
  <dcterms:created xsi:type="dcterms:W3CDTF">1996-12-17T01:32:42Z</dcterms:created>
  <dcterms:modified xsi:type="dcterms:W3CDTF">2016-07-22T01:25:58Z</dcterms:modified>
</cp:coreProperties>
</file>