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195" tabRatio="605" firstSheet="8" activeTab="11"/>
  </bookViews>
  <sheets>
    <sheet name="1月" sheetId="45" r:id="rId1"/>
    <sheet name="3月" sheetId="46" r:id="rId2"/>
    <sheet name="4月" sheetId="47" r:id="rId3"/>
    <sheet name="5月" sheetId="48" r:id="rId4"/>
    <sheet name="6月" sheetId="49" r:id="rId5"/>
    <sheet name="7月" sheetId="50" r:id="rId6"/>
    <sheet name="8月" sheetId="53" r:id="rId7"/>
    <sheet name="9月 " sheetId="56" r:id="rId8"/>
    <sheet name="10月" sheetId="59" r:id="rId9"/>
    <sheet name="11月" sheetId="58" r:id="rId10"/>
    <sheet name="12月" sheetId="61" r:id="rId11"/>
    <sheet name="全年" sheetId="63" r:id="rId12"/>
  </sheets>
  <definedNames>
    <definedName name="_xlnm.Print_Titles" localSheetId="0">'1月'!$1:$3</definedName>
    <definedName name="_xlnm.Print_Titles" localSheetId="1">'3月'!$1:$3</definedName>
  </definedNames>
  <calcPr calcId="144525"/>
</workbook>
</file>

<file path=xl/sharedStrings.xml><?xml version="1.0" encoding="utf-8"?>
<sst xmlns="http://schemas.openxmlformats.org/spreadsheetml/2006/main" count="1780" uniqueCount="91">
  <si>
    <t>2024年1月各安全培训机构考生通过率统计表</t>
  </si>
  <si>
    <t xml:space="preserve">            培训机构
    工种</t>
  </si>
  <si>
    <t>江门市安信职业安全培训有限公司</t>
  </si>
  <si>
    <t>广东四维培训有限公司</t>
  </si>
  <si>
    <t>江门市江海区共升教育培训中心</t>
  </si>
  <si>
    <t>江门市侨都安全咨询服务有限公司</t>
  </si>
  <si>
    <t>江门市技师学院</t>
  </si>
  <si>
    <t>江门市安全生产管理协会</t>
  </si>
  <si>
    <t>江门市新会技师学院</t>
  </si>
  <si>
    <t>江门市新会机电职业技术学校</t>
  </si>
  <si>
    <t>鹤山市优创职业培训学校有限公司</t>
  </si>
  <si>
    <t>台山市安全生产管理协会</t>
  </si>
  <si>
    <t>鹤山市安全生产管理协会</t>
  </si>
  <si>
    <t>江门市天晟安全事务有限公司</t>
  </si>
  <si>
    <t>江门市江海区万众职业培训学校</t>
  </si>
  <si>
    <t>开平市中邑安安全技术咨询有限公司</t>
  </si>
  <si>
    <t>江门市江海区安全生产管理协会</t>
  </si>
  <si>
    <t>恩平市科瑞职业技术培训学校</t>
  </si>
  <si>
    <t>江门市金迪安全科技有限公司</t>
  </si>
  <si>
    <t>江门市易考安全技术服务有限公司</t>
  </si>
  <si>
    <t>鹤山市新供销协力教育咨询有限公司</t>
  </si>
  <si>
    <t>江门市壹路携创安全管理有限公司</t>
  </si>
  <si>
    <t>江门市新会区安全生产管理协会</t>
  </si>
  <si>
    <t>江门市利诚检测技术有限公司</t>
  </si>
  <si>
    <t>鹤山市瑞腾特种作业安全技术培训有限公司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</si>
  <si>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</si>
  <si>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</si>
  <si>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</si>
  <si>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</si>
  <si>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</si>
  <si>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</si>
  <si>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</si>
  <si>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</si>
  <si>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</si>
  <si>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</si>
  <si>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</si>
  <si>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</si>
  <si>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</si>
  <si>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</si>
  <si>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</si>
  <si>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</si>
  <si>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</si>
  <si>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</si>
  <si>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</si>
  <si>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</si>
  <si>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</si>
  <si>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</si>
  <si>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</si>
  <si>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</si>
  <si>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</si>
  <si>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</si>
  <si>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</si>
  <si>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</si>
  <si>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</si>
  <si>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</si>
  <si>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</si>
  <si>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</si>
  <si>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</si>
  <si>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</si>
  <si>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</si>
  <si>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</si>
  <si>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</si>
  <si>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</si>
  <si>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</si>
  <si>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</si>
  <si>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</si>
  <si>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</si>
  <si>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</si>
  <si>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</si>
  <si>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</si>
  <si>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</si>
  <si>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</si>
  <si>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</si>
  <si>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</si>
  <si>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</si>
  <si>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</si>
  <si>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</si>
  <si>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</si>
  <si>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1.培训机构名称以全国安全生产培训考试信息管理系统记录为准，按系统顺序排序；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</si>
  <si>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t>2024年3月各安全培训机构考生通过率统计表</t>
  </si>
  <si>
    <t>2024年4月各安全培训机构考生通过率统计表</t>
  </si>
  <si>
    <t>2024年5月各安全培训机构考生通过率统计表</t>
  </si>
  <si>
    <t>2024年6月各安全培训机构考生通过率统计表</t>
  </si>
  <si>
    <t>2024年7月各安全培训机构考生通过率统计表</t>
  </si>
  <si>
    <t>2024年8月各安全培训机构考生通过率统计表</t>
  </si>
  <si>
    <t>2024年9月各安全培训机构考生通过率统计表</t>
  </si>
  <si>
    <t>2024年10月各安全培训机构考生通过率统计表</t>
  </si>
  <si>
    <t>2024年11月各安全培训机构考生通过率统计表</t>
  </si>
  <si>
    <t>江门市安兴职业安全事务有限公司</t>
  </si>
  <si>
    <t>2024年12月各安全培训机构考生通过率统计表</t>
  </si>
  <si>
    <t>2024年全年各安全培训机构考生通过率统计表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</si>
</sst>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22" borderId="23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3" fillId="27" borderId="23" applyNumberFormat="0" applyAlignment="0" applyProtection="0">
      <alignment vertical="center"/>
    </xf>
    <xf numFmtId="0" fontId="27" fillId="22" borderId="25" applyNumberFormat="0" applyAlignment="0" applyProtection="0">
      <alignment vertical="center"/>
    </xf>
    <xf numFmtId="0" fontId="26" fillId="30" borderId="24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6" fillId="18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76" fontId="6" fillId="4" borderId="13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76" fontId="6" fillId="5" borderId="13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176" fontId="6" fillId="6" borderId="13" xfId="0" applyNumberFormat="1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176" fontId="6" fillId="7" borderId="17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176" fontId="6" fillId="4" borderId="17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S28" activePane="bottomRight" state="frozen"/>
      <selection/>
      <selection pane="topRight"/>
      <selection pane="bottomLeft"/>
      <selection pane="bottomRight" activeCell="A39" sqref="$A39:$XFD40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60</v>
      </c>
      <c r="C4" s="9">
        <v>40</v>
      </c>
      <c r="D4" s="18">
        <f t="shared" ref="D4:D12" si="0">C4/B4</f>
        <v>0.666666666666667</v>
      </c>
      <c r="E4" s="9"/>
      <c r="F4" s="9"/>
      <c r="G4" s="18"/>
      <c r="H4" s="9">
        <v>30</v>
      </c>
      <c r="I4" s="9">
        <v>25</v>
      </c>
      <c r="J4" s="18">
        <f t="shared" ref="J4:J12" si="1">I4/H4</f>
        <v>0.833333333333333</v>
      </c>
      <c r="K4" s="9"/>
      <c r="L4" s="9"/>
      <c r="M4" s="18"/>
      <c r="N4" s="9"/>
      <c r="O4" s="9"/>
      <c r="P4" s="18"/>
      <c r="Q4" s="9">
        <v>9</v>
      </c>
      <c r="R4" s="9">
        <v>6</v>
      </c>
      <c r="S4" s="18">
        <f>R4/Q4</f>
        <v>0.666666666666667</v>
      </c>
      <c r="T4" s="9">
        <v>29</v>
      </c>
      <c r="U4" s="9">
        <v>19</v>
      </c>
      <c r="V4" s="18">
        <f t="shared" ref="V4:V10" si="2">U4/T4</f>
        <v>0.655172413793103</v>
      </c>
      <c r="W4" s="9">
        <v>28</v>
      </c>
      <c r="X4" s="9">
        <v>26</v>
      </c>
      <c r="Y4" s="18">
        <f>X4/W4</f>
        <v>0.928571428571429</v>
      </c>
      <c r="Z4" s="9">
        <v>12</v>
      </c>
      <c r="AA4" s="9">
        <v>6</v>
      </c>
      <c r="AB4" s="18">
        <f>AA4/Z4</f>
        <v>0.5</v>
      </c>
      <c r="AC4" s="9"/>
      <c r="AD4" s="9"/>
      <c r="AE4" s="18"/>
      <c r="AF4" s="9">
        <v>16</v>
      </c>
      <c r="AG4" s="9">
        <v>10</v>
      </c>
      <c r="AH4" s="18">
        <f t="shared" ref="AH4:AH12" si="3">AG4/AF4</f>
        <v>0.625</v>
      </c>
      <c r="AI4" s="9"/>
      <c r="AJ4" s="9"/>
      <c r="AK4" s="18"/>
      <c r="AL4" s="9">
        <v>11</v>
      </c>
      <c r="AM4" s="9">
        <v>7</v>
      </c>
      <c r="AN4" s="18">
        <f t="shared" ref="AN4:AN10" si="4">AM4/AL4</f>
        <v>0.636363636363636</v>
      </c>
      <c r="AO4" s="9">
        <v>3</v>
      </c>
      <c r="AP4" s="9">
        <v>0</v>
      </c>
      <c r="AQ4" s="18">
        <f t="shared" ref="AQ4:AQ12" si="5">AP4/AO4</f>
        <v>0</v>
      </c>
      <c r="AR4" s="9"/>
      <c r="AS4" s="9"/>
      <c r="AT4" s="18"/>
      <c r="AU4" s="9"/>
      <c r="AV4" s="9"/>
      <c r="AW4" s="18"/>
      <c r="AX4" s="9">
        <v>14</v>
      </c>
      <c r="AY4" s="9">
        <v>6</v>
      </c>
      <c r="AZ4" s="18">
        <f>AY4/AX4</f>
        <v>0.428571428571429</v>
      </c>
      <c r="BA4" s="9">
        <v>41</v>
      </c>
      <c r="BB4" s="9">
        <v>20</v>
      </c>
      <c r="BC4" s="18">
        <f t="shared" ref="BC4:BC10" si="6">BB4/BA4</f>
        <v>0.48780487804878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46</v>
      </c>
      <c r="BQ4" s="9">
        <v>34</v>
      </c>
      <c r="BR4" s="18">
        <f t="shared" ref="BR4:BR10" si="7">BQ4/BP4</f>
        <v>0.739130434782609</v>
      </c>
      <c r="BS4" s="40">
        <f>B4+E4+H4+K4+N4+Q4+T4+W4+Z4+AC4+AF4+AI4+AL4+AO4+AR4+AU4+AX4+BA4+BD4+BG4+BJ4+BM4+BP4</f>
        <v>299</v>
      </c>
      <c r="BT4" s="9">
        <f>C4+F4+I4+L4+O4+R4+U4+X4+AA4+AD4+AG4+AJ4+AM4+AP4+AS4+AV4+AY4+BB4+BE4+BH4+BK4+BN4+BQ4</f>
        <v>199</v>
      </c>
      <c r="BU4" s="41">
        <f t="shared" ref="BU4:BU12" si="8">BT4/BS4</f>
        <v>0.665551839464883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>
        <v>21</v>
      </c>
      <c r="C7" s="9">
        <v>18</v>
      </c>
      <c r="D7" s="18">
        <f t="shared" si="0"/>
        <v>0.857142857142857</v>
      </c>
      <c r="E7" s="9"/>
      <c r="F7" s="9"/>
      <c r="G7" s="18"/>
      <c r="H7" s="9">
        <v>53</v>
      </c>
      <c r="I7" s="9">
        <v>40</v>
      </c>
      <c r="J7" s="18">
        <f t="shared" si="1"/>
        <v>0.754716981132076</v>
      </c>
      <c r="K7" s="9">
        <v>4</v>
      </c>
      <c r="L7" s="9">
        <v>1</v>
      </c>
      <c r="M7" s="18">
        <f t="shared" ref="M7:M12" si="9">L7/K7</f>
        <v>0.25</v>
      </c>
      <c r="N7" s="9">
        <v>17</v>
      </c>
      <c r="O7" s="9">
        <v>10</v>
      </c>
      <c r="P7" s="18">
        <f>O7/N7</f>
        <v>0.588235294117647</v>
      </c>
      <c r="Q7" s="9">
        <v>37</v>
      </c>
      <c r="R7" s="9">
        <v>35</v>
      </c>
      <c r="S7" s="18">
        <f>R7/Q7</f>
        <v>0.945945945945946</v>
      </c>
      <c r="T7" s="9"/>
      <c r="U7" s="9"/>
      <c r="V7" s="18"/>
      <c r="W7" s="9"/>
      <c r="X7" s="9"/>
      <c r="Y7" s="18"/>
      <c r="Z7" s="9"/>
      <c r="AA7" s="9"/>
      <c r="AB7" s="18"/>
      <c r="AC7" s="9"/>
      <c r="AD7" s="9"/>
      <c r="AE7" s="18"/>
      <c r="AF7" s="9">
        <v>64</v>
      </c>
      <c r="AG7" s="9">
        <v>32</v>
      </c>
      <c r="AH7" s="18">
        <f t="shared" si="3"/>
        <v>0.5</v>
      </c>
      <c r="AI7" s="9"/>
      <c r="AJ7" s="9"/>
      <c r="AK7" s="18"/>
      <c r="AL7" s="9"/>
      <c r="AM7" s="9"/>
      <c r="AN7" s="18"/>
      <c r="AO7" s="9">
        <v>23</v>
      </c>
      <c r="AP7" s="9">
        <v>9</v>
      </c>
      <c r="AQ7" s="18">
        <f t="shared" si="5"/>
        <v>0.391304347826087</v>
      </c>
      <c r="AR7" s="9"/>
      <c r="AS7" s="9"/>
      <c r="AT7" s="18"/>
      <c r="AU7" s="9"/>
      <c r="AV7" s="9"/>
      <c r="AW7" s="18"/>
      <c r="AX7" s="9"/>
      <c r="AY7" s="9"/>
      <c r="AZ7" s="18"/>
      <c r="BA7" s="9">
        <v>41</v>
      </c>
      <c r="BB7" s="9">
        <v>24</v>
      </c>
      <c r="BC7" s="18">
        <f t="shared" si="6"/>
        <v>0.585365853658537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63</v>
      </c>
      <c r="BQ7" s="9">
        <v>45</v>
      </c>
      <c r="BR7" s="18">
        <f t="shared" si="7"/>
        <v>0.714285714285714</v>
      </c>
      <c r="BS7" s="40">
        <f t="shared" ref="BS7:BS24" si="10">B7+E7+H7+K7+N7+Q7+T7+W7+Z7+AC7+AF7+AI7+AL7+AO7+AR7+AU7+AX7+BA7+BD7+BG7+BJ7+BM7+BP7</f>
        <v>323</v>
      </c>
      <c r="BT7" s="9">
        <f t="shared" ref="BT7:BT24" si="11">C7+F7+I7+L7+O7+R7+U7+X7+AA7+AD7+AG7+AJ7+AM7+AP7+AS7+AV7+AY7+BB7+BE7+BH7+BK7+BN7+BQ7</f>
        <v>214</v>
      </c>
      <c r="BU7" s="41">
        <f t="shared" si="8"/>
        <v>0.662538699690402</v>
      </c>
    </row>
    <row r="8" spans="1:73">
      <c r="A8" s="8" t="s">
        <v>33</v>
      </c>
      <c r="B8" s="9">
        <v>22</v>
      </c>
      <c r="C8" s="9">
        <v>13</v>
      </c>
      <c r="D8" s="18">
        <f t="shared" si="0"/>
        <v>0.590909090909091</v>
      </c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>
        <v>41</v>
      </c>
      <c r="BB8" s="9">
        <v>38</v>
      </c>
      <c r="BC8" s="18">
        <f t="shared" si="6"/>
        <v>0.926829268292683</v>
      </c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23</v>
      </c>
      <c r="BQ8" s="9">
        <v>20</v>
      </c>
      <c r="BR8" s="18">
        <f t="shared" si="7"/>
        <v>0.869565217391304</v>
      </c>
      <c r="BS8" s="40">
        <f t="shared" si="10"/>
        <v>86</v>
      </c>
      <c r="BT8" s="9">
        <f t="shared" si="11"/>
        <v>71</v>
      </c>
      <c r="BU8" s="41">
        <f t="shared" si="8"/>
        <v>0.825581395348837</v>
      </c>
    </row>
    <row r="9" spans="1:73">
      <c r="A9" s="11" t="s">
        <v>34</v>
      </c>
      <c r="B9" s="12">
        <f t="shared" ref="B9:C9" si="12">SUM(B4:B8)</f>
        <v>103</v>
      </c>
      <c r="C9" s="12">
        <f t="shared" si="12"/>
        <v>71</v>
      </c>
      <c r="D9" s="13">
        <f t="shared" si="0"/>
        <v>0.689320388349515</v>
      </c>
      <c r="E9" s="12"/>
      <c r="F9" s="12"/>
      <c r="G9" s="13"/>
      <c r="H9" s="12">
        <f t="shared" ref="H9:L9" si="13">SUM(H4:H8)</f>
        <v>83</v>
      </c>
      <c r="I9" s="12">
        <f t="shared" si="13"/>
        <v>65</v>
      </c>
      <c r="J9" s="13">
        <f t="shared" si="1"/>
        <v>0.783132530120482</v>
      </c>
      <c r="K9" s="12">
        <f t="shared" si="13"/>
        <v>4</v>
      </c>
      <c r="L9" s="12">
        <f t="shared" si="13"/>
        <v>1</v>
      </c>
      <c r="M9" s="13">
        <f t="shared" si="9"/>
        <v>0.25</v>
      </c>
      <c r="N9" s="12">
        <f t="shared" ref="N9:R9" si="14">SUM(N4:N8)</f>
        <v>17</v>
      </c>
      <c r="O9" s="12">
        <f t="shared" si="14"/>
        <v>10</v>
      </c>
      <c r="P9" s="13">
        <f>O9/N9</f>
        <v>0.588235294117647</v>
      </c>
      <c r="Q9" s="12">
        <f t="shared" si="14"/>
        <v>46</v>
      </c>
      <c r="R9" s="12">
        <f t="shared" si="14"/>
        <v>41</v>
      </c>
      <c r="S9" s="13">
        <f t="shared" ref="S9:S12" si="15">R9/Q9</f>
        <v>0.891304347826087</v>
      </c>
      <c r="T9" s="12">
        <f t="shared" ref="T9:X9" si="16">SUM(T4:T8)</f>
        <v>29</v>
      </c>
      <c r="U9" s="12">
        <f t="shared" si="16"/>
        <v>19</v>
      </c>
      <c r="V9" s="13">
        <f t="shared" si="2"/>
        <v>0.655172413793103</v>
      </c>
      <c r="W9" s="12">
        <f t="shared" si="16"/>
        <v>28</v>
      </c>
      <c r="X9" s="12">
        <f t="shared" si="16"/>
        <v>26</v>
      </c>
      <c r="Y9" s="13">
        <f>X9/W9</f>
        <v>0.928571428571429</v>
      </c>
      <c r="Z9" s="12">
        <f t="shared" ref="Z9:AA9" si="17">SUM(Z4:Z8)</f>
        <v>12</v>
      </c>
      <c r="AA9" s="12">
        <f t="shared" si="17"/>
        <v>6</v>
      </c>
      <c r="AB9" s="13">
        <f t="shared" ref="AB9:AB10" si="18">AA9/Z9</f>
        <v>0.5</v>
      </c>
      <c r="AC9" s="12"/>
      <c r="AD9" s="12"/>
      <c r="AE9" s="13"/>
      <c r="AF9" s="12">
        <f>SUM(AF4:AF8)</f>
        <v>80</v>
      </c>
      <c r="AG9" s="12">
        <f>SUM(AG4:AG8)</f>
        <v>42</v>
      </c>
      <c r="AH9" s="13">
        <f t="shared" si="3"/>
        <v>0.525</v>
      </c>
      <c r="AI9" s="12"/>
      <c r="AJ9" s="12"/>
      <c r="AK9" s="13"/>
      <c r="AL9" s="12">
        <f t="shared" ref="AL9:AP9" si="19">SUM(AL4:AL8)</f>
        <v>11</v>
      </c>
      <c r="AM9" s="12">
        <f t="shared" si="19"/>
        <v>7</v>
      </c>
      <c r="AN9" s="13">
        <f t="shared" si="4"/>
        <v>0.636363636363636</v>
      </c>
      <c r="AO9" s="12">
        <f t="shared" si="19"/>
        <v>26</v>
      </c>
      <c r="AP9" s="12">
        <f t="shared" si="19"/>
        <v>9</v>
      </c>
      <c r="AQ9" s="13">
        <f t="shared" si="5"/>
        <v>0.346153846153846</v>
      </c>
      <c r="AR9" s="12"/>
      <c r="AS9" s="12"/>
      <c r="AT9" s="13"/>
      <c r="AU9" s="12"/>
      <c r="AV9" s="12"/>
      <c r="AW9" s="13"/>
      <c r="AX9" s="12">
        <f>SUM(AX4:AX8)</f>
        <v>14</v>
      </c>
      <c r="AY9" s="12">
        <f>SUM(AY4:AY8)</f>
        <v>6</v>
      </c>
      <c r="AZ9" s="13">
        <f>AY9/AX9</f>
        <v>0.428571428571429</v>
      </c>
      <c r="BA9" s="12">
        <f t="shared" ref="BA9:BB9" si="20">SUM(BA4:BA8)</f>
        <v>123</v>
      </c>
      <c r="BB9" s="12">
        <f t="shared" si="20"/>
        <v>82</v>
      </c>
      <c r="BC9" s="13">
        <f t="shared" si="6"/>
        <v>0.666666666666667</v>
      </c>
      <c r="BD9" s="12"/>
      <c r="BE9" s="12"/>
      <c r="BF9" s="13"/>
      <c r="BG9" s="12"/>
      <c r="BH9" s="12"/>
      <c r="BI9" s="13"/>
      <c r="BJ9" s="12"/>
      <c r="BK9" s="12"/>
      <c r="BL9" s="13"/>
      <c r="BM9" s="12"/>
      <c r="BN9" s="12"/>
      <c r="BO9" s="13"/>
      <c r="BP9" s="12">
        <f>SUM(BP4:BP8)</f>
        <v>132</v>
      </c>
      <c r="BQ9" s="12">
        <f>SUM(BQ4:BQ8)</f>
        <v>99</v>
      </c>
      <c r="BR9" s="13">
        <f t="shared" si="7"/>
        <v>0.75</v>
      </c>
      <c r="BS9" s="43">
        <f t="shared" si="10"/>
        <v>708</v>
      </c>
      <c r="BT9" s="12">
        <f t="shared" si="11"/>
        <v>484</v>
      </c>
      <c r="BU9" s="44">
        <f t="shared" si="8"/>
        <v>0.68361581920904</v>
      </c>
    </row>
    <row r="10" spans="1:73">
      <c r="A10" s="8" t="s">
        <v>35</v>
      </c>
      <c r="B10" s="9">
        <v>77</v>
      </c>
      <c r="C10" s="9">
        <v>76</v>
      </c>
      <c r="D10" s="18">
        <f t="shared" si="0"/>
        <v>0.987012987012987</v>
      </c>
      <c r="E10" s="9">
        <v>9</v>
      </c>
      <c r="F10" s="9">
        <v>9</v>
      </c>
      <c r="G10" s="18">
        <f t="shared" ref="G10:G11" si="21">F10/E10</f>
        <v>1</v>
      </c>
      <c r="H10" s="9">
        <v>31</v>
      </c>
      <c r="I10" s="9">
        <v>30</v>
      </c>
      <c r="J10" s="18">
        <f t="shared" si="1"/>
        <v>0.967741935483871</v>
      </c>
      <c r="K10" s="9">
        <v>14</v>
      </c>
      <c r="L10" s="9">
        <v>14</v>
      </c>
      <c r="M10" s="18">
        <f t="shared" si="9"/>
        <v>1</v>
      </c>
      <c r="N10" s="9"/>
      <c r="O10" s="9"/>
      <c r="P10" s="18"/>
      <c r="Q10" s="9">
        <v>5</v>
      </c>
      <c r="R10" s="9">
        <v>4</v>
      </c>
      <c r="S10" s="18">
        <f t="shared" si="15"/>
        <v>0.8</v>
      </c>
      <c r="T10" s="9">
        <v>4</v>
      </c>
      <c r="U10" s="9">
        <v>4</v>
      </c>
      <c r="V10" s="18">
        <f t="shared" si="2"/>
        <v>1</v>
      </c>
      <c r="W10" s="9"/>
      <c r="X10" s="9"/>
      <c r="Y10" s="18"/>
      <c r="Z10" s="9">
        <v>6</v>
      </c>
      <c r="AA10" s="9">
        <v>6</v>
      </c>
      <c r="AB10" s="18">
        <f t="shared" si="18"/>
        <v>1</v>
      </c>
      <c r="AC10" s="9">
        <v>30</v>
      </c>
      <c r="AD10" s="9">
        <v>29</v>
      </c>
      <c r="AE10" s="18">
        <f>AD10/AC10</f>
        <v>0.966666666666667</v>
      </c>
      <c r="AF10" s="9">
        <v>21</v>
      </c>
      <c r="AG10" s="9">
        <v>21</v>
      </c>
      <c r="AH10" s="18">
        <f t="shared" si="3"/>
        <v>1</v>
      </c>
      <c r="AI10" s="9"/>
      <c r="AJ10" s="9"/>
      <c r="AK10" s="18"/>
      <c r="AL10" s="9">
        <v>10</v>
      </c>
      <c r="AM10" s="9">
        <v>9</v>
      </c>
      <c r="AN10" s="18">
        <f t="shared" si="4"/>
        <v>0.9</v>
      </c>
      <c r="AO10" s="9">
        <v>13</v>
      </c>
      <c r="AP10" s="9">
        <v>13</v>
      </c>
      <c r="AQ10" s="18">
        <f t="shared" si="5"/>
        <v>1</v>
      </c>
      <c r="AR10" s="9">
        <v>1</v>
      </c>
      <c r="AS10" s="9">
        <v>1</v>
      </c>
      <c r="AT10" s="18">
        <f>AS10/AR10</f>
        <v>1</v>
      </c>
      <c r="AU10" s="9">
        <v>2</v>
      </c>
      <c r="AV10" s="9">
        <v>2</v>
      </c>
      <c r="AW10" s="18">
        <f>AV10/AU10</f>
        <v>1</v>
      </c>
      <c r="AX10" s="9"/>
      <c r="AY10" s="9"/>
      <c r="AZ10" s="18"/>
      <c r="BA10" s="9">
        <v>43</v>
      </c>
      <c r="BB10" s="9">
        <v>41</v>
      </c>
      <c r="BC10" s="18">
        <f t="shared" si="6"/>
        <v>0.953488372093023</v>
      </c>
      <c r="BD10" s="9"/>
      <c r="BE10" s="9"/>
      <c r="BF10" s="18"/>
      <c r="BG10" s="9"/>
      <c r="BH10" s="9"/>
      <c r="BI10" s="18"/>
      <c r="BJ10" s="9"/>
      <c r="BK10" s="9"/>
      <c r="BL10" s="18"/>
      <c r="BM10" s="9"/>
      <c r="BN10" s="9"/>
      <c r="BO10" s="18"/>
      <c r="BP10" s="9">
        <v>15</v>
      </c>
      <c r="BQ10" s="9">
        <v>13</v>
      </c>
      <c r="BR10" s="18">
        <f t="shared" si="7"/>
        <v>0.866666666666667</v>
      </c>
      <c r="BS10" s="42">
        <f t="shared" si="10"/>
        <v>281</v>
      </c>
      <c r="BT10" s="9">
        <f t="shared" si="11"/>
        <v>272</v>
      </c>
      <c r="BU10" s="41">
        <f t="shared" si="8"/>
        <v>0.96797153024911</v>
      </c>
    </row>
    <row r="11" spans="1:73">
      <c r="A11" s="8" t="s">
        <v>36</v>
      </c>
      <c r="B11" s="9">
        <v>8</v>
      </c>
      <c r="C11" s="9">
        <v>8</v>
      </c>
      <c r="D11" s="18">
        <f t="shared" si="0"/>
        <v>1</v>
      </c>
      <c r="E11" s="9">
        <v>8</v>
      </c>
      <c r="F11" s="9">
        <v>6</v>
      </c>
      <c r="G11" s="18">
        <f t="shared" si="21"/>
        <v>0.75</v>
      </c>
      <c r="H11" s="9">
        <v>16</v>
      </c>
      <c r="I11" s="9">
        <v>15</v>
      </c>
      <c r="J11" s="18">
        <f t="shared" si="1"/>
        <v>0.9375</v>
      </c>
      <c r="K11" s="9">
        <v>10</v>
      </c>
      <c r="L11" s="9">
        <v>10</v>
      </c>
      <c r="M11" s="18">
        <f t="shared" si="9"/>
        <v>1</v>
      </c>
      <c r="N11" s="9"/>
      <c r="O11" s="9"/>
      <c r="P11" s="18"/>
      <c r="Q11" s="9">
        <v>1</v>
      </c>
      <c r="R11" s="9">
        <v>1</v>
      </c>
      <c r="S11" s="18">
        <f t="shared" si="15"/>
        <v>1</v>
      </c>
      <c r="T11" s="9"/>
      <c r="U11" s="9"/>
      <c r="V11" s="18"/>
      <c r="W11" s="9"/>
      <c r="X11" s="9"/>
      <c r="Y11" s="18"/>
      <c r="Z11" s="9"/>
      <c r="AA11" s="9"/>
      <c r="AB11" s="18"/>
      <c r="AC11" s="9">
        <v>4</v>
      </c>
      <c r="AD11" s="9">
        <v>3</v>
      </c>
      <c r="AE11" s="18">
        <f>AD11/AC11</f>
        <v>0.75</v>
      </c>
      <c r="AF11" s="9">
        <v>2</v>
      </c>
      <c r="AG11" s="9">
        <v>1</v>
      </c>
      <c r="AH11" s="18">
        <f t="shared" si="3"/>
        <v>0.5</v>
      </c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18"/>
      <c r="BM11" s="9"/>
      <c r="BN11" s="9"/>
      <c r="BO11" s="18"/>
      <c r="BP11" s="9"/>
      <c r="BQ11" s="9"/>
      <c r="BR11" s="18"/>
      <c r="BS11" s="42">
        <f t="shared" si="10"/>
        <v>49</v>
      </c>
      <c r="BT11" s="9">
        <f t="shared" si="11"/>
        <v>44</v>
      </c>
      <c r="BU11" s="41">
        <f t="shared" si="8"/>
        <v>0.897959183673469</v>
      </c>
    </row>
    <row r="12" spans="1:73">
      <c r="A12" s="8" t="s">
        <v>37</v>
      </c>
      <c r="B12" s="9">
        <v>29</v>
      </c>
      <c r="C12" s="9">
        <v>29</v>
      </c>
      <c r="D12" s="18">
        <f t="shared" si="0"/>
        <v>1</v>
      </c>
      <c r="E12" s="9"/>
      <c r="F12" s="9"/>
      <c r="G12" s="18"/>
      <c r="H12" s="9">
        <v>22</v>
      </c>
      <c r="I12" s="9">
        <v>22</v>
      </c>
      <c r="J12" s="18">
        <f t="shared" si="1"/>
        <v>1</v>
      </c>
      <c r="K12" s="9">
        <v>2</v>
      </c>
      <c r="L12" s="9">
        <v>2</v>
      </c>
      <c r="M12" s="18">
        <f t="shared" si="9"/>
        <v>1</v>
      </c>
      <c r="N12" s="9"/>
      <c r="O12" s="9"/>
      <c r="P12" s="18"/>
      <c r="Q12" s="9">
        <v>1</v>
      </c>
      <c r="R12" s="9">
        <v>1</v>
      </c>
      <c r="S12" s="18">
        <f t="shared" si="15"/>
        <v>1</v>
      </c>
      <c r="T12" s="9">
        <v>6</v>
      </c>
      <c r="U12" s="9">
        <v>6</v>
      </c>
      <c r="V12" s="18">
        <f>U12/T12</f>
        <v>1</v>
      </c>
      <c r="W12" s="9"/>
      <c r="X12" s="9"/>
      <c r="Y12" s="18"/>
      <c r="Z12" s="9">
        <v>8</v>
      </c>
      <c r="AA12" s="9">
        <v>8</v>
      </c>
      <c r="AB12" s="18">
        <f>AA12/Z12</f>
        <v>1</v>
      </c>
      <c r="AC12" s="9">
        <v>13</v>
      </c>
      <c r="AD12" s="9">
        <v>13</v>
      </c>
      <c r="AE12" s="18">
        <f>AD12/AC12</f>
        <v>1</v>
      </c>
      <c r="AF12" s="9">
        <v>2</v>
      </c>
      <c r="AG12" s="9">
        <v>2</v>
      </c>
      <c r="AH12" s="18">
        <f t="shared" si="3"/>
        <v>1</v>
      </c>
      <c r="AI12" s="9"/>
      <c r="AJ12" s="9"/>
      <c r="AK12" s="18"/>
      <c r="AL12" s="9">
        <v>1</v>
      </c>
      <c r="AM12" s="9">
        <v>1</v>
      </c>
      <c r="AN12" s="18">
        <f>AM12/AL12</f>
        <v>1</v>
      </c>
      <c r="AO12" s="9">
        <v>6</v>
      </c>
      <c r="AP12" s="9">
        <v>2</v>
      </c>
      <c r="AQ12" s="18">
        <f t="shared" si="5"/>
        <v>0.333333333333333</v>
      </c>
      <c r="AR12" s="9">
        <v>1</v>
      </c>
      <c r="AS12" s="9">
        <v>1</v>
      </c>
      <c r="AT12" s="18">
        <f>AS12/AR12</f>
        <v>1</v>
      </c>
      <c r="AU12" s="9"/>
      <c r="AV12" s="9"/>
      <c r="AW12" s="18"/>
      <c r="AX12" s="9"/>
      <c r="AY12" s="9"/>
      <c r="AZ12" s="18"/>
      <c r="BA12" s="9">
        <v>7</v>
      </c>
      <c r="BB12" s="9">
        <v>7</v>
      </c>
      <c r="BC12" s="18">
        <f>BB12/BA12</f>
        <v>1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>
        <v>34</v>
      </c>
      <c r="BQ12" s="9">
        <v>34</v>
      </c>
      <c r="BR12" s="18">
        <f t="shared" ref="BR12:BR14" si="22">BQ12/BP12</f>
        <v>1</v>
      </c>
      <c r="BS12" s="42">
        <f t="shared" si="10"/>
        <v>132</v>
      </c>
      <c r="BT12" s="9">
        <f t="shared" si="11"/>
        <v>128</v>
      </c>
      <c r="BU12" s="41">
        <f t="shared" si="8"/>
        <v>0.96969696969697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/>
      <c r="BT13" s="9"/>
      <c r="BU13" s="41"/>
    </row>
    <row r="14" spans="1:73">
      <c r="A14" s="8" t="s">
        <v>39</v>
      </c>
      <c r="B14" s="9">
        <v>91</v>
      </c>
      <c r="C14" s="9">
        <v>89</v>
      </c>
      <c r="D14" s="18">
        <f t="shared" ref="D14:D17" si="23">C14/B14</f>
        <v>0.978021978021978</v>
      </c>
      <c r="E14" s="9">
        <v>14</v>
      </c>
      <c r="F14" s="9">
        <v>14</v>
      </c>
      <c r="G14" s="18">
        <f>F14/E14</f>
        <v>1</v>
      </c>
      <c r="H14" s="9">
        <v>9</v>
      </c>
      <c r="I14" s="9">
        <v>9</v>
      </c>
      <c r="J14" s="18">
        <f>I14/H14</f>
        <v>1</v>
      </c>
      <c r="K14" s="9"/>
      <c r="L14" s="9"/>
      <c r="M14" s="18"/>
      <c r="N14" s="9"/>
      <c r="O14" s="9"/>
      <c r="P14" s="18"/>
      <c r="Q14" s="9"/>
      <c r="R14" s="9"/>
      <c r="S14" s="18"/>
      <c r="T14" s="9">
        <v>5</v>
      </c>
      <c r="U14" s="9">
        <v>5</v>
      </c>
      <c r="V14" s="18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>
        <v>5</v>
      </c>
      <c r="AP14" s="9">
        <v>5</v>
      </c>
      <c r="AQ14" s="18">
        <f>AP14/AO14</f>
        <v>1</v>
      </c>
      <c r="AR14" s="9"/>
      <c r="AS14" s="9"/>
      <c r="AT14" s="18"/>
      <c r="AU14" s="9"/>
      <c r="AV14" s="9"/>
      <c r="AW14" s="18"/>
      <c r="AX14" s="9"/>
      <c r="AY14" s="9"/>
      <c r="AZ14" s="18"/>
      <c r="BA14" s="9">
        <v>34</v>
      </c>
      <c r="BB14" s="9">
        <v>31</v>
      </c>
      <c r="BC14" s="18">
        <f>BB14/BA14</f>
        <v>0.911764705882353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>
        <v>16</v>
      </c>
      <c r="BQ14" s="9">
        <v>15</v>
      </c>
      <c r="BR14" s="18">
        <f t="shared" si="22"/>
        <v>0.9375</v>
      </c>
      <c r="BS14" s="42">
        <f t="shared" si="10"/>
        <v>174</v>
      </c>
      <c r="BT14" s="9">
        <f t="shared" si="11"/>
        <v>168</v>
      </c>
      <c r="BU14" s="41">
        <f t="shared" ref="BU14:BU17" si="24">BT14/BS14</f>
        <v>0.96551724137931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8"/>
      <c r="BS15" s="42"/>
      <c r="BT15" s="9"/>
      <c r="BU15" s="41"/>
    </row>
    <row r="16" spans="1:73">
      <c r="A16" s="8" t="s">
        <v>41</v>
      </c>
      <c r="B16" s="9">
        <v>5</v>
      </c>
      <c r="C16" s="9">
        <v>5</v>
      </c>
      <c r="D16" s="18">
        <f t="shared" si="23"/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10"/>
        <v>5</v>
      </c>
      <c r="BT16" s="9">
        <f t="shared" si="11"/>
        <v>5</v>
      </c>
      <c r="BU16" s="41">
        <f t="shared" si="24"/>
        <v>1</v>
      </c>
    </row>
    <row r="17" spans="1:73">
      <c r="A17" s="8" t="s">
        <v>42</v>
      </c>
      <c r="B17" s="9">
        <v>8</v>
      </c>
      <c r="C17" s="9">
        <v>8</v>
      </c>
      <c r="D17" s="18">
        <f t="shared" si="23"/>
        <v>1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10"/>
        <v>8</v>
      </c>
      <c r="BT17" s="9">
        <f t="shared" si="11"/>
        <v>8</v>
      </c>
      <c r="BU17" s="41">
        <f t="shared" si="24"/>
        <v>1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/>
      <c r="C19" s="9"/>
      <c r="D19" s="18"/>
      <c r="E19" s="9"/>
      <c r="F19" s="9"/>
      <c r="G19" s="18"/>
      <c r="H19" s="9"/>
      <c r="I19" s="9"/>
      <c r="J19" s="18"/>
      <c r="K19" s="9">
        <v>1</v>
      </c>
      <c r="L19" s="9">
        <v>1</v>
      </c>
      <c r="M19" s="18">
        <f>L19/K19</f>
        <v>1</v>
      </c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si="10"/>
        <v>1</v>
      </c>
      <c r="BT19" s="9">
        <f t="shared" si="11"/>
        <v>1</v>
      </c>
      <c r="BU19" s="41">
        <f t="shared" ref="BU19:BU21" si="25">BT19/BS19</f>
        <v>1</v>
      </c>
    </row>
    <row r="20" spans="1:73">
      <c r="A20" s="8" t="s">
        <v>45</v>
      </c>
      <c r="B20" s="9"/>
      <c r="C20" s="9"/>
      <c r="D20" s="18"/>
      <c r="E20" s="9"/>
      <c r="F20" s="9"/>
      <c r="G20" s="18"/>
      <c r="H20" s="9">
        <v>1</v>
      </c>
      <c r="I20" s="9">
        <v>1</v>
      </c>
      <c r="J20" s="18">
        <f t="shared" ref="J20:J24" si="26">I20/H20</f>
        <v>1</v>
      </c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10"/>
        <v>1</v>
      </c>
      <c r="BT20" s="9">
        <f t="shared" si="11"/>
        <v>1</v>
      </c>
      <c r="BU20" s="41">
        <f t="shared" si="25"/>
        <v>1</v>
      </c>
    </row>
    <row r="21" spans="1:73">
      <c r="A21" s="8" t="s">
        <v>46</v>
      </c>
      <c r="B21" s="9"/>
      <c r="C21" s="9"/>
      <c r="D21" s="18"/>
      <c r="E21" s="9"/>
      <c r="F21" s="9"/>
      <c r="G21" s="18"/>
      <c r="H21" s="9">
        <v>2</v>
      </c>
      <c r="I21" s="9">
        <v>2</v>
      </c>
      <c r="J21" s="18">
        <f t="shared" si="26"/>
        <v>1</v>
      </c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si="10"/>
        <v>2</v>
      </c>
      <c r="BT21" s="9">
        <f t="shared" si="11"/>
        <v>2</v>
      </c>
      <c r="BU21" s="41">
        <f t="shared" si="25"/>
        <v>1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27">SUM(B10:B22)</f>
        <v>218</v>
      </c>
      <c r="C23" s="12">
        <f t="shared" si="27"/>
        <v>215</v>
      </c>
      <c r="D23" s="13">
        <f t="shared" ref="D23:D28" si="28">C23/B23</f>
        <v>0.986238532110092</v>
      </c>
      <c r="E23" s="12">
        <f t="shared" si="27"/>
        <v>31</v>
      </c>
      <c r="F23" s="12">
        <f t="shared" si="27"/>
        <v>29</v>
      </c>
      <c r="G23" s="13">
        <f>F23/E23</f>
        <v>0.935483870967742</v>
      </c>
      <c r="H23" s="12">
        <f t="shared" ref="H23:L23" si="29">SUM(H10:H22)</f>
        <v>81</v>
      </c>
      <c r="I23" s="12">
        <f t="shared" si="29"/>
        <v>79</v>
      </c>
      <c r="J23" s="13">
        <f t="shared" si="26"/>
        <v>0.975308641975309</v>
      </c>
      <c r="K23" s="12">
        <f t="shared" si="29"/>
        <v>27</v>
      </c>
      <c r="L23" s="12">
        <f t="shared" si="29"/>
        <v>27</v>
      </c>
      <c r="M23" s="13">
        <f>L23/K23</f>
        <v>1</v>
      </c>
      <c r="N23" s="12"/>
      <c r="O23" s="12"/>
      <c r="P23" s="13"/>
      <c r="Q23" s="12">
        <f t="shared" ref="Q23:U23" si="30">SUM(Q10:Q22)</f>
        <v>7</v>
      </c>
      <c r="R23" s="12">
        <f t="shared" si="30"/>
        <v>6</v>
      </c>
      <c r="S23" s="13">
        <f t="shared" ref="S23:S25" si="31">R23/Q23</f>
        <v>0.857142857142857</v>
      </c>
      <c r="T23" s="12">
        <f t="shared" si="30"/>
        <v>15</v>
      </c>
      <c r="U23" s="12">
        <f t="shared" si="30"/>
        <v>15</v>
      </c>
      <c r="V23" s="13">
        <f>U23/T23</f>
        <v>1</v>
      </c>
      <c r="W23" s="12"/>
      <c r="X23" s="12"/>
      <c r="Y23" s="13"/>
      <c r="Z23" s="12">
        <f t="shared" ref="Z23:AD23" si="32">SUM(Z10:Z22)</f>
        <v>14</v>
      </c>
      <c r="AA23" s="12">
        <f t="shared" si="32"/>
        <v>14</v>
      </c>
      <c r="AB23" s="13">
        <f>AA23/Z23</f>
        <v>1</v>
      </c>
      <c r="AC23" s="12">
        <f t="shared" si="32"/>
        <v>47</v>
      </c>
      <c r="AD23" s="12">
        <f t="shared" si="32"/>
        <v>45</v>
      </c>
      <c r="AE23" s="13">
        <f>AD23/AC23</f>
        <v>0.957446808510638</v>
      </c>
      <c r="AF23" s="12">
        <f>SUM(AF10:AF22)</f>
        <v>25</v>
      </c>
      <c r="AG23" s="12">
        <f>SUM(AG10:AG22)</f>
        <v>24</v>
      </c>
      <c r="AH23" s="13">
        <f t="shared" ref="AH23:AH25" si="33">AG23/AF23</f>
        <v>0.96</v>
      </c>
      <c r="AI23" s="12"/>
      <c r="AJ23" s="12"/>
      <c r="AK23" s="13"/>
      <c r="AL23" s="12">
        <f t="shared" ref="AL23:AP23" si="34">SUM(AL10:AL22)</f>
        <v>11</v>
      </c>
      <c r="AM23" s="12">
        <f t="shared" si="34"/>
        <v>10</v>
      </c>
      <c r="AN23" s="13">
        <f>AM23/AL23</f>
        <v>0.909090909090909</v>
      </c>
      <c r="AO23" s="12">
        <f t="shared" si="34"/>
        <v>24</v>
      </c>
      <c r="AP23" s="12">
        <f t="shared" si="34"/>
        <v>20</v>
      </c>
      <c r="AQ23" s="13">
        <f t="shared" ref="AQ23:AQ25" si="35">AP23/AO23</f>
        <v>0.833333333333333</v>
      </c>
      <c r="AR23" s="12">
        <f>SUM(AR10:AR22)</f>
        <v>2</v>
      </c>
      <c r="AS23" s="12">
        <f>SUM(AS10:AS22)</f>
        <v>2</v>
      </c>
      <c r="AT23" s="13">
        <f>AS23/AR23</f>
        <v>1</v>
      </c>
      <c r="AU23" s="12">
        <f t="shared" ref="AU23:AV23" si="36">SUM(AU10:AU22)</f>
        <v>2</v>
      </c>
      <c r="AV23" s="12">
        <f t="shared" si="36"/>
        <v>2</v>
      </c>
      <c r="AW23" s="13">
        <f t="shared" ref="AW23:AW25" si="37">AV23/AU23</f>
        <v>1</v>
      </c>
      <c r="AX23" s="12"/>
      <c r="AY23" s="12"/>
      <c r="AZ23" s="13"/>
      <c r="BA23" s="12">
        <f>SUM(BA10:BA22)</f>
        <v>84</v>
      </c>
      <c r="BB23" s="12">
        <f>SUM(BB10:BB22)</f>
        <v>79</v>
      </c>
      <c r="BC23" s="13">
        <f>BB23/BA23</f>
        <v>0.94047619047619</v>
      </c>
      <c r="BD23" s="12"/>
      <c r="BE23" s="12"/>
      <c r="BF23" s="13"/>
      <c r="BG23" s="12"/>
      <c r="BH23" s="12"/>
      <c r="BI23" s="13"/>
      <c r="BJ23" s="12"/>
      <c r="BK23" s="12"/>
      <c r="BL23" s="13"/>
      <c r="BM23" s="12"/>
      <c r="BN23" s="12"/>
      <c r="BO23" s="13"/>
      <c r="BP23" s="12">
        <f>SUM(BP10:BP22)</f>
        <v>65</v>
      </c>
      <c r="BQ23" s="12">
        <f>SUM(BQ10:BQ22)</f>
        <v>62</v>
      </c>
      <c r="BR23" s="13">
        <f>BQ23/BP23</f>
        <v>0.953846153846154</v>
      </c>
      <c r="BS23" s="43">
        <f t="shared" si="10"/>
        <v>653</v>
      </c>
      <c r="BT23" s="12">
        <f t="shared" si="11"/>
        <v>629</v>
      </c>
      <c r="BU23" s="44">
        <f t="shared" ref="BU23:BU29" si="38">BT23/BS23</f>
        <v>0.963246554364472</v>
      </c>
    </row>
    <row r="24" spans="1:73">
      <c r="A24" s="11" t="s">
        <v>49</v>
      </c>
      <c r="B24" s="12">
        <f t="shared" ref="B24:F24" si="39">B9+B23</f>
        <v>321</v>
      </c>
      <c r="C24" s="12">
        <f t="shared" si="39"/>
        <v>286</v>
      </c>
      <c r="D24" s="13">
        <f t="shared" si="28"/>
        <v>0.890965732087227</v>
      </c>
      <c r="E24" s="12">
        <f t="shared" si="39"/>
        <v>31</v>
      </c>
      <c r="F24" s="12">
        <f t="shared" si="39"/>
        <v>29</v>
      </c>
      <c r="G24" s="13">
        <f>F24/E24</f>
        <v>0.935483870967742</v>
      </c>
      <c r="H24" s="12">
        <f t="shared" ref="H24:L24" si="40">H9+H23</f>
        <v>164</v>
      </c>
      <c r="I24" s="12">
        <f t="shared" si="40"/>
        <v>144</v>
      </c>
      <c r="J24" s="13">
        <f t="shared" si="26"/>
        <v>0.878048780487805</v>
      </c>
      <c r="K24" s="12">
        <f t="shared" si="40"/>
        <v>31</v>
      </c>
      <c r="L24" s="12">
        <f t="shared" si="40"/>
        <v>28</v>
      </c>
      <c r="M24" s="13">
        <f>L24/K24</f>
        <v>0.903225806451613</v>
      </c>
      <c r="N24" s="12">
        <f t="shared" ref="N24:R24" si="41">N9+N23</f>
        <v>17</v>
      </c>
      <c r="O24" s="12">
        <f t="shared" si="41"/>
        <v>10</v>
      </c>
      <c r="P24" s="13">
        <f>O24/N24</f>
        <v>0.588235294117647</v>
      </c>
      <c r="Q24" s="12">
        <f t="shared" si="41"/>
        <v>53</v>
      </c>
      <c r="R24" s="12">
        <f t="shared" si="41"/>
        <v>47</v>
      </c>
      <c r="S24" s="13">
        <f t="shared" si="31"/>
        <v>0.886792452830189</v>
      </c>
      <c r="T24" s="12">
        <f t="shared" ref="T24:X24" si="42">T9+T23</f>
        <v>44</v>
      </c>
      <c r="U24" s="12">
        <f t="shared" si="42"/>
        <v>34</v>
      </c>
      <c r="V24" s="13">
        <f>U24/T24</f>
        <v>0.772727272727273</v>
      </c>
      <c r="W24" s="12">
        <f t="shared" si="42"/>
        <v>28</v>
      </c>
      <c r="X24" s="12">
        <f t="shared" si="42"/>
        <v>26</v>
      </c>
      <c r="Y24" s="13">
        <f>X24/W24</f>
        <v>0.928571428571429</v>
      </c>
      <c r="Z24" s="12">
        <f t="shared" ref="Z24:AD24" si="43">Z9+Z23</f>
        <v>26</v>
      </c>
      <c r="AA24" s="12">
        <f t="shared" si="43"/>
        <v>20</v>
      </c>
      <c r="AB24" s="13">
        <f>AA24/Z24</f>
        <v>0.769230769230769</v>
      </c>
      <c r="AC24" s="12">
        <f t="shared" si="43"/>
        <v>47</v>
      </c>
      <c r="AD24" s="12">
        <f t="shared" si="43"/>
        <v>45</v>
      </c>
      <c r="AE24" s="13">
        <f t="shared" ref="AE24:AE28" si="44">AD24/AC24</f>
        <v>0.957446808510638</v>
      </c>
      <c r="AF24" s="12">
        <f>AF9+AF23</f>
        <v>105</v>
      </c>
      <c r="AG24" s="12">
        <f>AG9+AG23</f>
        <v>66</v>
      </c>
      <c r="AH24" s="13">
        <f t="shared" si="33"/>
        <v>0.628571428571429</v>
      </c>
      <c r="AI24" s="12"/>
      <c r="AJ24" s="12"/>
      <c r="AK24" s="13"/>
      <c r="AL24" s="12">
        <f t="shared" ref="AL24:AP24" si="45">AL9+AL23</f>
        <v>22</v>
      </c>
      <c r="AM24" s="12">
        <f t="shared" si="45"/>
        <v>17</v>
      </c>
      <c r="AN24" s="13">
        <f>AM24/AL24</f>
        <v>0.772727272727273</v>
      </c>
      <c r="AO24" s="12">
        <f t="shared" si="45"/>
        <v>50</v>
      </c>
      <c r="AP24" s="12">
        <f t="shared" si="45"/>
        <v>29</v>
      </c>
      <c r="AQ24" s="13">
        <f t="shared" si="35"/>
        <v>0.58</v>
      </c>
      <c r="AR24" s="12">
        <f t="shared" ref="AR24:AV24" si="46">AR9+AR23</f>
        <v>2</v>
      </c>
      <c r="AS24" s="12">
        <f t="shared" si="46"/>
        <v>2</v>
      </c>
      <c r="AT24" s="13">
        <f>AS24/AR24</f>
        <v>1</v>
      </c>
      <c r="AU24" s="12">
        <f t="shared" si="46"/>
        <v>2</v>
      </c>
      <c r="AV24" s="12">
        <f t="shared" si="46"/>
        <v>2</v>
      </c>
      <c r="AW24" s="13">
        <f t="shared" si="37"/>
        <v>1</v>
      </c>
      <c r="AX24" s="12">
        <f>AX9+AX23</f>
        <v>14</v>
      </c>
      <c r="AY24" s="12">
        <f>AY9+AY23</f>
        <v>6</v>
      </c>
      <c r="AZ24" s="13">
        <f>AY24/AX24</f>
        <v>0.428571428571429</v>
      </c>
      <c r="BA24" s="12">
        <f t="shared" ref="BA24:BB24" si="47">BA9+BA23</f>
        <v>207</v>
      </c>
      <c r="BB24" s="12">
        <f t="shared" si="47"/>
        <v>161</v>
      </c>
      <c r="BC24" s="13">
        <f>BB24/BA24</f>
        <v>0.777777777777778</v>
      </c>
      <c r="BD24" s="12"/>
      <c r="BE24" s="12"/>
      <c r="BF24" s="13"/>
      <c r="BG24" s="12"/>
      <c r="BH24" s="12"/>
      <c r="BI24" s="13"/>
      <c r="BJ24" s="12"/>
      <c r="BK24" s="12"/>
      <c r="BL24" s="13"/>
      <c r="BM24" s="12"/>
      <c r="BN24" s="12"/>
      <c r="BO24" s="13"/>
      <c r="BP24" s="12">
        <f>BP9+BP23</f>
        <v>197</v>
      </c>
      <c r="BQ24" s="12">
        <f>BQ9+BQ23</f>
        <v>161</v>
      </c>
      <c r="BR24" s="13">
        <f>BQ24/BP24</f>
        <v>0.817258883248731</v>
      </c>
      <c r="BS24" s="43">
        <f t="shared" si="10"/>
        <v>1361</v>
      </c>
      <c r="BT24" s="12">
        <f t="shared" si="11"/>
        <v>1113</v>
      </c>
      <c r="BU24" s="44">
        <f t="shared" si="38"/>
        <v>0.817781043350478</v>
      </c>
    </row>
    <row r="25" spans="1:73">
      <c r="A25" s="8" t="s">
        <v>50</v>
      </c>
      <c r="B25" s="9">
        <v>10</v>
      </c>
      <c r="C25" s="9">
        <v>5</v>
      </c>
      <c r="D25" s="18">
        <f t="shared" si="28"/>
        <v>0.5</v>
      </c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>
        <v>2</v>
      </c>
      <c r="R25" s="9">
        <v>0</v>
      </c>
      <c r="S25" s="18">
        <f t="shared" si="31"/>
        <v>0</v>
      </c>
      <c r="T25" s="9"/>
      <c r="U25" s="9"/>
      <c r="V25" s="18"/>
      <c r="W25" s="9"/>
      <c r="X25" s="9"/>
      <c r="Y25" s="18"/>
      <c r="Z25" s="9"/>
      <c r="AA25" s="9"/>
      <c r="AB25" s="18"/>
      <c r="AC25" s="9">
        <v>9</v>
      </c>
      <c r="AD25" s="9">
        <v>7</v>
      </c>
      <c r="AE25" s="18">
        <f t="shared" si="44"/>
        <v>0.777777777777778</v>
      </c>
      <c r="AF25" s="9">
        <v>5</v>
      </c>
      <c r="AG25" s="9">
        <v>4</v>
      </c>
      <c r="AH25" s="18">
        <f t="shared" si="33"/>
        <v>0.8</v>
      </c>
      <c r="AI25" s="9"/>
      <c r="AJ25" s="9"/>
      <c r="AK25" s="18"/>
      <c r="AL25" s="9"/>
      <c r="AM25" s="9"/>
      <c r="AN25" s="18"/>
      <c r="AO25" s="9">
        <v>4</v>
      </c>
      <c r="AP25" s="9">
        <v>4</v>
      </c>
      <c r="AQ25" s="18">
        <f t="shared" si="35"/>
        <v>1</v>
      </c>
      <c r="AR25" s="9"/>
      <c r="AS25" s="9"/>
      <c r="AT25" s="18"/>
      <c r="AU25" s="9">
        <v>2</v>
      </c>
      <c r="AV25" s="9">
        <v>1</v>
      </c>
      <c r="AW25" s="18">
        <f t="shared" si="37"/>
        <v>0.5</v>
      </c>
      <c r="AX25" s="9">
        <v>5</v>
      </c>
      <c r="AY25" s="9">
        <v>3</v>
      </c>
      <c r="AZ25" s="18">
        <f t="shared" ref="AZ25" si="48">AY25/AX25</f>
        <v>0.6</v>
      </c>
      <c r="BA25" s="9"/>
      <c r="BB25" s="9"/>
      <c r="BC25" s="18"/>
      <c r="BD25" s="9"/>
      <c r="BE25" s="9"/>
      <c r="BF25" s="18"/>
      <c r="BG25" s="9"/>
      <c r="BH25" s="9"/>
      <c r="BI25" s="18"/>
      <c r="BJ25" s="9">
        <v>4</v>
      </c>
      <c r="BK25" s="9">
        <v>4</v>
      </c>
      <c r="BL25" s="18">
        <f t="shared" ref="BL25" si="49">BK25/BJ25</f>
        <v>1</v>
      </c>
      <c r="BM25" s="9"/>
      <c r="BN25" s="9"/>
      <c r="BO25" s="18"/>
      <c r="BP25" s="9"/>
      <c r="BQ25" s="9"/>
      <c r="BR25" s="18"/>
      <c r="BS25" s="42">
        <f t="shared" ref="BS25:BS30" si="50">B25+E25+H25+K25+N25+Q25+T25+W25+Z25+AC25+AF25+AI25+AL25+AO25+AR25+AU25+AX25+BA25+BD25+BG25+BJ25+BM25+BP25</f>
        <v>41</v>
      </c>
      <c r="BT25" s="9">
        <f t="shared" ref="BT25:BT30" si="51">C25+F25+I25+L25+O25+R25+U25+X25+AA25+AD25+AG25+AJ25+AM25+AP25+AS25+AV25+AY25+BB25+BE25+BH25+BK25+BN25+BQ25</f>
        <v>28</v>
      </c>
      <c r="BU25" s="41">
        <f t="shared" si="38"/>
        <v>0.682926829268293</v>
      </c>
    </row>
    <row r="26" spans="1:73">
      <c r="A26" s="8" t="s">
        <v>51</v>
      </c>
      <c r="B26" s="9"/>
      <c r="C26" s="9"/>
      <c r="D26" s="18"/>
      <c r="E26" s="9"/>
      <c r="F26" s="9"/>
      <c r="G26" s="18"/>
      <c r="H26" s="9"/>
      <c r="I26" s="9"/>
      <c r="J26" s="18"/>
      <c r="K26" s="9"/>
      <c r="L26" s="9"/>
      <c r="M26" s="18"/>
      <c r="N26" s="9"/>
      <c r="O26" s="9"/>
      <c r="P26" s="18"/>
      <c r="Q26" s="9"/>
      <c r="R26" s="9"/>
      <c r="S26" s="18"/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/>
      <c r="AG26" s="9"/>
      <c r="AH26" s="18"/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/>
      <c r="BK26" s="9"/>
      <c r="BL26" s="18"/>
      <c r="BM26" s="9"/>
      <c r="BN26" s="9"/>
      <c r="BO26" s="18"/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>
        <v>11</v>
      </c>
      <c r="C27" s="9">
        <v>11</v>
      </c>
      <c r="D27" s="18">
        <f t="shared" si="28"/>
        <v>1</v>
      </c>
      <c r="E27" s="9"/>
      <c r="F27" s="9"/>
      <c r="G27" s="18"/>
      <c r="H27" s="9">
        <v>2</v>
      </c>
      <c r="I27" s="9">
        <v>2</v>
      </c>
      <c r="J27" s="18">
        <f t="shared" ref="J27:J30" si="52">I27/H27</f>
        <v>1</v>
      </c>
      <c r="K27" s="9"/>
      <c r="L27" s="9"/>
      <c r="M27" s="18"/>
      <c r="N27" s="9"/>
      <c r="O27" s="9"/>
      <c r="P27" s="18"/>
      <c r="Q27" s="9">
        <v>1</v>
      </c>
      <c r="R27" s="9">
        <v>1</v>
      </c>
      <c r="S27" s="18">
        <f>R27/Q27</f>
        <v>1</v>
      </c>
      <c r="T27" s="9"/>
      <c r="U27" s="9"/>
      <c r="V27" s="18"/>
      <c r="W27" s="9"/>
      <c r="X27" s="9"/>
      <c r="Y27" s="18"/>
      <c r="Z27" s="9"/>
      <c r="AA27" s="9"/>
      <c r="AB27" s="18"/>
      <c r="AC27" s="9">
        <v>3</v>
      </c>
      <c r="AD27" s="9">
        <v>2</v>
      </c>
      <c r="AE27" s="18">
        <f>AD27/AC27</f>
        <v>0.666666666666667</v>
      </c>
      <c r="AF27" s="9"/>
      <c r="AG27" s="9"/>
      <c r="AH27" s="18"/>
      <c r="AI27" s="9"/>
      <c r="AJ27" s="9"/>
      <c r="AK27" s="18"/>
      <c r="AL27" s="9"/>
      <c r="AM27" s="9"/>
      <c r="AN27" s="18"/>
      <c r="AO27" s="9"/>
      <c r="AP27" s="9"/>
      <c r="AQ27" s="18"/>
      <c r="AR27" s="9"/>
      <c r="AS27" s="9"/>
      <c r="AT27" s="18"/>
      <c r="AU27" s="9"/>
      <c r="AV27" s="9"/>
      <c r="AW27" s="18"/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/>
      <c r="BK27" s="9"/>
      <c r="BL27" s="18"/>
      <c r="BM27" s="9"/>
      <c r="BN27" s="9"/>
      <c r="BO27" s="18"/>
      <c r="BP27" s="9"/>
      <c r="BQ27" s="9"/>
      <c r="BR27" s="18"/>
      <c r="BS27" s="42">
        <f t="shared" si="50"/>
        <v>17</v>
      </c>
      <c r="BT27" s="9">
        <f t="shared" si="51"/>
        <v>16</v>
      </c>
      <c r="BU27" s="41">
        <f t="shared" si="38"/>
        <v>0.941176470588235</v>
      </c>
    </row>
    <row r="28" spans="1:73">
      <c r="A28" s="8" t="s">
        <v>53</v>
      </c>
      <c r="B28" s="9">
        <v>2</v>
      </c>
      <c r="C28" s="9">
        <v>2</v>
      </c>
      <c r="D28" s="18">
        <f t="shared" si="28"/>
        <v>1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>
        <v>3</v>
      </c>
      <c r="AD28" s="9">
        <v>3</v>
      </c>
      <c r="AE28" s="18">
        <f t="shared" si="44"/>
        <v>1</v>
      </c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50"/>
        <v>5</v>
      </c>
      <c r="BT28" s="9">
        <f t="shared" si="51"/>
        <v>5</v>
      </c>
      <c r="BU28" s="41">
        <f t="shared" si="38"/>
        <v>1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>
        <v>1</v>
      </c>
      <c r="R29" s="9">
        <v>1</v>
      </c>
      <c r="S29" s="18">
        <f>R29/Q29</f>
        <v>1</v>
      </c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si="50"/>
        <v>1</v>
      </c>
      <c r="BT29" s="9">
        <f t="shared" si="51"/>
        <v>1</v>
      </c>
      <c r="BU29" s="41">
        <f t="shared" si="38"/>
        <v>1</v>
      </c>
    </row>
    <row r="30" spans="1:73">
      <c r="A30" s="11" t="s">
        <v>55</v>
      </c>
      <c r="B30" s="12">
        <f>SUM(B25:B29)</f>
        <v>23</v>
      </c>
      <c r="C30" s="12">
        <f>SUM(C25:C29)</f>
        <v>18</v>
      </c>
      <c r="D30" s="13">
        <f t="shared" ref="D30:D39" si="53">C30/B30</f>
        <v>0.782608695652174</v>
      </c>
      <c r="E30" s="12"/>
      <c r="F30" s="12"/>
      <c r="G30" s="13"/>
      <c r="H30" s="12">
        <f>SUM(H25:H29)</f>
        <v>2</v>
      </c>
      <c r="I30" s="12">
        <f>SUM(I25:I29)</f>
        <v>2</v>
      </c>
      <c r="J30" s="13">
        <f t="shared" si="52"/>
        <v>1</v>
      </c>
      <c r="K30" s="12"/>
      <c r="L30" s="12"/>
      <c r="M30" s="13"/>
      <c r="N30" s="12"/>
      <c r="O30" s="12"/>
      <c r="P30" s="13"/>
      <c r="Q30" s="12">
        <f>SUM(Q25:Q29)</f>
        <v>4</v>
      </c>
      <c r="R30" s="12">
        <f>SUM(R25:R29)</f>
        <v>2</v>
      </c>
      <c r="S30" s="13">
        <f>R30/Q30</f>
        <v>0.5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54">SUM(AC25:AC29)</f>
        <v>15</v>
      </c>
      <c r="AD30" s="12">
        <f t="shared" si="54"/>
        <v>12</v>
      </c>
      <c r="AE30" s="13">
        <f>AD30/AC30</f>
        <v>0.8</v>
      </c>
      <c r="AF30" s="12">
        <f t="shared" si="54"/>
        <v>5</v>
      </c>
      <c r="AG30" s="12">
        <f t="shared" si="54"/>
        <v>4</v>
      </c>
      <c r="AH30" s="13">
        <f t="shared" ref="AH30:AH34" si="55">AG30/AF30</f>
        <v>0.8</v>
      </c>
      <c r="AI30" s="12"/>
      <c r="AJ30" s="12"/>
      <c r="AK30" s="13"/>
      <c r="AL30" s="12"/>
      <c r="AM30" s="12"/>
      <c r="AN30" s="13"/>
      <c r="AO30" s="12">
        <f>SUM(AO25:AO29)</f>
        <v>4</v>
      </c>
      <c r="AP30" s="12">
        <f>SUM(AP25:AP29)</f>
        <v>4</v>
      </c>
      <c r="AQ30" s="13">
        <f>AP30/AO30</f>
        <v>1</v>
      </c>
      <c r="AR30" s="12"/>
      <c r="AS30" s="12"/>
      <c r="AT30" s="13"/>
      <c r="AU30" s="12">
        <f>SUM(AU25:AU29)</f>
        <v>2</v>
      </c>
      <c r="AV30" s="12">
        <f>SUM(AV25:AV29)</f>
        <v>1</v>
      </c>
      <c r="AW30" s="13">
        <f>AV30/AU30</f>
        <v>0.5</v>
      </c>
      <c r="AX30" s="12">
        <f>SUM(AX25:AX29)</f>
        <v>5</v>
      </c>
      <c r="AY30" s="12">
        <f>SUM(AY25:AY29)</f>
        <v>3</v>
      </c>
      <c r="AZ30" s="13">
        <f>AY30/AX30</f>
        <v>0.6</v>
      </c>
      <c r="BA30" s="12"/>
      <c r="BB30" s="12"/>
      <c r="BC30" s="13"/>
      <c r="BD30" s="12"/>
      <c r="BE30" s="12"/>
      <c r="BF30" s="13"/>
      <c r="BG30" s="12"/>
      <c r="BH30" s="12"/>
      <c r="BI30" s="13"/>
      <c r="BJ30" s="12">
        <f>SUM(BJ25:BJ29)</f>
        <v>4</v>
      </c>
      <c r="BK30" s="12">
        <f>SUM(BK25:BK29)</f>
        <v>4</v>
      </c>
      <c r="BL30" s="13">
        <f>BK30/BJ30</f>
        <v>1</v>
      </c>
      <c r="BM30" s="12"/>
      <c r="BN30" s="12"/>
      <c r="BO30" s="13"/>
      <c r="BP30" s="12"/>
      <c r="BQ30" s="12"/>
      <c r="BR30" s="13"/>
      <c r="BS30" s="43">
        <f t="shared" si="50"/>
        <v>64</v>
      </c>
      <c r="BT30" s="12">
        <f t="shared" si="51"/>
        <v>50</v>
      </c>
      <c r="BU30" s="44">
        <f t="shared" ref="BU30:BU42" si="56">BT30/BS30</f>
        <v>0.78125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8"/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>
        <v>6</v>
      </c>
      <c r="C32" s="9">
        <v>5</v>
      </c>
      <c r="D32" s="18">
        <f t="shared" si="53"/>
        <v>0.833333333333333</v>
      </c>
      <c r="E32" s="9"/>
      <c r="F32" s="9"/>
      <c r="G32" s="18"/>
      <c r="H32" s="9">
        <v>6</v>
      </c>
      <c r="I32" s="9">
        <v>6</v>
      </c>
      <c r="J32" s="18">
        <f t="shared" ref="J32:J40" si="57">I32/H32</f>
        <v>1</v>
      </c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S43" si="58">B32+E32+H32+K32+N32+Q32+T32+W32+Z32+AC32+AF32+AI32+AL32+AO32+AR32+AU32+AX32+BA32+BD32+BG32+BJ32+BM32+BP32</f>
        <v>12</v>
      </c>
      <c r="BT32" s="9">
        <f t="shared" ref="BT32:BT43" si="59">C32+F32+I32+L32+O32+R32+U32+X32+AA32+AD32+AG32+AJ32+AM32+AP32+AS32+AV32+AY32+BB32+BE32+BH32+BK32+BN32+BQ32</f>
        <v>11</v>
      </c>
      <c r="BU32" s="41">
        <f t="shared" si="56"/>
        <v>0.916666666666667</v>
      </c>
    </row>
    <row r="33" spans="1:73">
      <c r="A33" s="8" t="s">
        <v>58</v>
      </c>
      <c r="B33" s="9"/>
      <c r="C33" s="9"/>
      <c r="D33" s="18"/>
      <c r="E33" s="9"/>
      <c r="F33" s="9"/>
      <c r="G33" s="18"/>
      <c r="H33" s="9">
        <v>17</v>
      </c>
      <c r="I33" s="9">
        <v>17</v>
      </c>
      <c r="J33" s="18">
        <f t="shared" si="57"/>
        <v>1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>
        <v>5</v>
      </c>
      <c r="AG33" s="9">
        <v>5</v>
      </c>
      <c r="AH33" s="18">
        <f t="shared" si="55"/>
        <v>1</v>
      </c>
      <c r="AI33" s="9"/>
      <c r="AJ33" s="9"/>
      <c r="AK33" s="18"/>
      <c r="AL33" s="9"/>
      <c r="AM33" s="9"/>
      <c r="AN33" s="18"/>
      <c r="AO33" s="9"/>
      <c r="AP33" s="9"/>
      <c r="AQ33" s="18"/>
      <c r="AR33" s="9">
        <v>2</v>
      </c>
      <c r="AS33" s="9">
        <v>2</v>
      </c>
      <c r="AT33" s="18">
        <f t="shared" ref="AT33:AT37" si="60">AS33/AR33</f>
        <v>1</v>
      </c>
      <c r="AU33" s="9"/>
      <c r="AV33" s="9"/>
      <c r="AW33" s="18"/>
      <c r="AX33" s="9">
        <v>1</v>
      </c>
      <c r="AY33" s="9">
        <v>1</v>
      </c>
      <c r="AZ33" s="18">
        <f>AY33/AX33</f>
        <v>1</v>
      </c>
      <c r="BA33" s="9"/>
      <c r="BB33" s="9"/>
      <c r="BC33" s="18"/>
      <c r="BD33" s="9"/>
      <c r="BE33" s="9"/>
      <c r="BF33" s="18"/>
      <c r="BG33" s="9"/>
      <c r="BH33" s="9"/>
      <c r="BI33" s="18"/>
      <c r="BJ33" s="9"/>
      <c r="BK33" s="9"/>
      <c r="BL33" s="18"/>
      <c r="BM33" s="9"/>
      <c r="BN33" s="9"/>
      <c r="BO33" s="18"/>
      <c r="BP33" s="9"/>
      <c r="BQ33" s="9"/>
      <c r="BR33" s="18"/>
      <c r="BS33" s="42">
        <f t="shared" si="58"/>
        <v>25</v>
      </c>
      <c r="BT33" s="9">
        <f t="shared" si="59"/>
        <v>25</v>
      </c>
      <c r="BU33" s="41">
        <f t="shared" si="56"/>
        <v>1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>
        <v>1</v>
      </c>
      <c r="AG34" s="9">
        <v>1</v>
      </c>
      <c r="AH34" s="18">
        <f t="shared" si="55"/>
        <v>1</v>
      </c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si="58"/>
        <v>1</v>
      </c>
      <c r="BT34" s="9">
        <f t="shared" si="59"/>
        <v>1</v>
      </c>
      <c r="BU34" s="41">
        <f t="shared" si="56"/>
        <v>1</v>
      </c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>
        <v>1</v>
      </c>
      <c r="R35" s="9">
        <v>1</v>
      </c>
      <c r="S35" s="18">
        <f>R35/Q35</f>
        <v>1</v>
      </c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58"/>
        <v>1</v>
      </c>
      <c r="BT35" s="9">
        <f t="shared" si="59"/>
        <v>1</v>
      </c>
      <c r="BU35" s="41">
        <f t="shared" si="56"/>
        <v>1</v>
      </c>
    </row>
    <row r="36" spans="1:73">
      <c r="A36" s="11" t="s">
        <v>61</v>
      </c>
      <c r="B36" s="12">
        <f>SUM(B31:B35)</f>
        <v>6</v>
      </c>
      <c r="C36" s="12">
        <f>SUM(C31:C35)</f>
        <v>5</v>
      </c>
      <c r="D36" s="13">
        <f t="shared" si="53"/>
        <v>0.833333333333333</v>
      </c>
      <c r="E36" s="12"/>
      <c r="F36" s="12"/>
      <c r="G36" s="13"/>
      <c r="H36" s="12">
        <f>SUM(H31:H35)</f>
        <v>23</v>
      </c>
      <c r="I36" s="12">
        <f>SUM(I31:I35)</f>
        <v>23</v>
      </c>
      <c r="J36" s="13">
        <f t="shared" si="57"/>
        <v>1</v>
      </c>
      <c r="K36" s="12"/>
      <c r="L36" s="12"/>
      <c r="M36" s="13"/>
      <c r="N36" s="12"/>
      <c r="O36" s="12"/>
      <c r="P36" s="13"/>
      <c r="Q36" s="12">
        <f>SUM(Q31:Q35)</f>
        <v>1</v>
      </c>
      <c r="R36" s="12">
        <f>SUM(R31:R35)</f>
        <v>1</v>
      </c>
      <c r="S36" s="13">
        <f t="shared" ref="S36:S38" si="61">R36/Q36</f>
        <v>1</v>
      </c>
      <c r="T36" s="12"/>
      <c r="U36" s="12"/>
      <c r="V36" s="13"/>
      <c r="W36" s="12"/>
      <c r="X36" s="12"/>
      <c r="Y36" s="13"/>
      <c r="Z36" s="12"/>
      <c r="AA36" s="12"/>
      <c r="AB36" s="13"/>
      <c r="AC36" s="12"/>
      <c r="AD36" s="12"/>
      <c r="AE36" s="13"/>
      <c r="AF36" s="12">
        <f t="shared" ref="AF36:AG36" si="62">SUM(AF31:AF35)</f>
        <v>6</v>
      </c>
      <c r="AG36" s="12">
        <f t="shared" si="62"/>
        <v>6</v>
      </c>
      <c r="AH36" s="13">
        <f t="shared" ref="AH36:AH41" si="63">AG36/AF36</f>
        <v>1</v>
      </c>
      <c r="AI36" s="12"/>
      <c r="AJ36" s="12"/>
      <c r="AK36" s="13"/>
      <c r="AL36" s="12"/>
      <c r="AM36" s="12"/>
      <c r="AN36" s="13"/>
      <c r="AO36" s="12"/>
      <c r="AP36" s="12"/>
      <c r="AQ36" s="13"/>
      <c r="AR36" s="12">
        <f t="shared" ref="AR36:AS36" si="64">SUM(AR31:AR35)</f>
        <v>2</v>
      </c>
      <c r="AS36" s="12">
        <f t="shared" si="64"/>
        <v>2</v>
      </c>
      <c r="AT36" s="13">
        <f t="shared" si="60"/>
        <v>1</v>
      </c>
      <c r="AU36" s="12"/>
      <c r="AV36" s="12"/>
      <c r="AW36" s="13"/>
      <c r="AX36" s="12">
        <f t="shared" ref="AX36:AY36" si="65">SUM(AX31:AX35)</f>
        <v>1</v>
      </c>
      <c r="AY36" s="12">
        <f t="shared" si="65"/>
        <v>1</v>
      </c>
      <c r="AZ36" s="13">
        <f>AY36/AX36</f>
        <v>1</v>
      </c>
      <c r="BA36" s="12"/>
      <c r="BB36" s="12"/>
      <c r="BC36" s="13"/>
      <c r="BD36" s="12"/>
      <c r="BE36" s="12"/>
      <c r="BF36" s="13"/>
      <c r="BG36" s="12"/>
      <c r="BH36" s="12"/>
      <c r="BI36" s="13"/>
      <c r="BJ36" s="12"/>
      <c r="BK36" s="12"/>
      <c r="BL36" s="13"/>
      <c r="BM36" s="12"/>
      <c r="BN36" s="12"/>
      <c r="BO36" s="13"/>
      <c r="BP36" s="12"/>
      <c r="BQ36" s="12"/>
      <c r="BR36" s="13"/>
      <c r="BS36" s="43">
        <f t="shared" si="58"/>
        <v>39</v>
      </c>
      <c r="BT36" s="12">
        <f t="shared" si="59"/>
        <v>38</v>
      </c>
      <c r="BU36" s="44">
        <f t="shared" si="56"/>
        <v>0.974358974358974</v>
      </c>
    </row>
    <row r="37" spans="1:73">
      <c r="A37" s="11" t="s">
        <v>62</v>
      </c>
      <c r="B37" s="12">
        <f>B30+B36</f>
        <v>29</v>
      </c>
      <c r="C37" s="12">
        <f>C30+C36</f>
        <v>23</v>
      </c>
      <c r="D37" s="13">
        <f t="shared" si="53"/>
        <v>0.793103448275862</v>
      </c>
      <c r="E37" s="12"/>
      <c r="F37" s="12"/>
      <c r="G37" s="13"/>
      <c r="H37" s="12">
        <f>H30+H36</f>
        <v>25</v>
      </c>
      <c r="I37" s="12">
        <f>I30+I36</f>
        <v>25</v>
      </c>
      <c r="J37" s="13">
        <f t="shared" si="57"/>
        <v>1</v>
      </c>
      <c r="K37" s="12"/>
      <c r="L37" s="12"/>
      <c r="M37" s="13"/>
      <c r="N37" s="12"/>
      <c r="O37" s="12"/>
      <c r="P37" s="13"/>
      <c r="Q37" s="12">
        <f>Q30+Q36</f>
        <v>5</v>
      </c>
      <c r="R37" s="12">
        <f>R30+R36</f>
        <v>3</v>
      </c>
      <c r="S37" s="13">
        <f t="shared" si="61"/>
        <v>0.6</v>
      </c>
      <c r="T37" s="12"/>
      <c r="U37" s="12"/>
      <c r="V37" s="13"/>
      <c r="W37" s="12"/>
      <c r="X37" s="12"/>
      <c r="Y37" s="13"/>
      <c r="Z37" s="12"/>
      <c r="AA37" s="12"/>
      <c r="AB37" s="13"/>
      <c r="AC37" s="12">
        <f t="shared" ref="AC37:AG37" si="66">AC30+AC36</f>
        <v>15</v>
      </c>
      <c r="AD37" s="12">
        <f t="shared" si="66"/>
        <v>12</v>
      </c>
      <c r="AE37" s="13">
        <f>AD37/AC37</f>
        <v>0.8</v>
      </c>
      <c r="AF37" s="12">
        <f t="shared" si="66"/>
        <v>11</v>
      </c>
      <c r="AG37" s="12">
        <f t="shared" si="66"/>
        <v>10</v>
      </c>
      <c r="AH37" s="13">
        <f t="shared" si="63"/>
        <v>0.909090909090909</v>
      </c>
      <c r="AI37" s="12"/>
      <c r="AJ37" s="12"/>
      <c r="AK37" s="13"/>
      <c r="AL37" s="12"/>
      <c r="AM37" s="12"/>
      <c r="AN37" s="13"/>
      <c r="AO37" s="12">
        <f t="shared" ref="AO37:AS37" si="67">AO30+AO36</f>
        <v>4</v>
      </c>
      <c r="AP37" s="12">
        <f t="shared" si="67"/>
        <v>4</v>
      </c>
      <c r="AQ37" s="13">
        <f>AP37/AO37</f>
        <v>1</v>
      </c>
      <c r="AR37" s="12">
        <f t="shared" si="67"/>
        <v>2</v>
      </c>
      <c r="AS37" s="12">
        <f t="shared" si="67"/>
        <v>2</v>
      </c>
      <c r="AT37" s="13">
        <f t="shared" si="60"/>
        <v>1</v>
      </c>
      <c r="AU37" s="12">
        <f>AU30+AU36</f>
        <v>2</v>
      </c>
      <c r="AV37" s="12">
        <f>AV30+AV36</f>
        <v>1</v>
      </c>
      <c r="AW37" s="13">
        <f>AV37/AU37</f>
        <v>0.5</v>
      </c>
      <c r="AX37" s="12">
        <f>AX30+AX36</f>
        <v>6</v>
      </c>
      <c r="AY37" s="12">
        <f>AY30+AY36</f>
        <v>4</v>
      </c>
      <c r="AZ37" s="13">
        <f t="shared" ref="AZ37:AZ38" si="68">AY37/AX37</f>
        <v>0.666666666666667</v>
      </c>
      <c r="BA37" s="12"/>
      <c r="BB37" s="12"/>
      <c r="BC37" s="13"/>
      <c r="BD37" s="12"/>
      <c r="BE37" s="12"/>
      <c r="BF37" s="13"/>
      <c r="BG37" s="12"/>
      <c r="BH37" s="12"/>
      <c r="BI37" s="13"/>
      <c r="BJ37" s="12">
        <f t="shared" ref="BJ37:BK37" si="69">BJ30+BJ36</f>
        <v>4</v>
      </c>
      <c r="BK37" s="12">
        <f t="shared" si="69"/>
        <v>4</v>
      </c>
      <c r="BL37" s="13">
        <f>BK37/BJ37</f>
        <v>1</v>
      </c>
      <c r="BM37" s="12"/>
      <c r="BN37" s="12"/>
      <c r="BO37" s="13"/>
      <c r="BP37" s="12"/>
      <c r="BQ37" s="12"/>
      <c r="BR37" s="13"/>
      <c r="BS37" s="43">
        <f t="shared" si="58"/>
        <v>103</v>
      </c>
      <c r="BT37" s="12">
        <f t="shared" si="59"/>
        <v>88</v>
      </c>
      <c r="BU37" s="44">
        <f t="shared" si="56"/>
        <v>0.854368932038835</v>
      </c>
    </row>
    <row r="38" spans="1:73">
      <c r="A38" s="8" t="s">
        <v>63</v>
      </c>
      <c r="B38" s="9">
        <v>5</v>
      </c>
      <c r="C38" s="9">
        <v>2</v>
      </c>
      <c r="D38" s="18">
        <f t="shared" si="53"/>
        <v>0.4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>
        <v>2</v>
      </c>
      <c r="R38" s="9">
        <v>0</v>
      </c>
      <c r="S38" s="18">
        <f t="shared" si="61"/>
        <v>0</v>
      </c>
      <c r="T38" s="9"/>
      <c r="U38" s="9"/>
      <c r="V38" s="18"/>
      <c r="W38" s="9"/>
      <c r="X38" s="9"/>
      <c r="Y38" s="18"/>
      <c r="Z38" s="9"/>
      <c r="AA38" s="9"/>
      <c r="AB38" s="18"/>
      <c r="AC38" s="9">
        <v>12</v>
      </c>
      <c r="AD38" s="9">
        <v>12</v>
      </c>
      <c r="AE38" s="18">
        <f>AD38/AC38</f>
        <v>1</v>
      </c>
      <c r="AF38" s="9">
        <v>6</v>
      </c>
      <c r="AG38" s="9">
        <v>4</v>
      </c>
      <c r="AH38" s="18">
        <f t="shared" si="63"/>
        <v>0.666666666666667</v>
      </c>
      <c r="AI38" s="9"/>
      <c r="AJ38" s="9"/>
      <c r="AK38" s="18"/>
      <c r="AL38" s="9"/>
      <c r="AM38" s="9"/>
      <c r="AN38" s="18"/>
      <c r="AO38" s="9">
        <v>6</v>
      </c>
      <c r="AP38" s="9">
        <v>5</v>
      </c>
      <c r="AQ38" s="18">
        <f>AP38/AO38</f>
        <v>0.833333333333333</v>
      </c>
      <c r="AR38" s="9"/>
      <c r="AS38" s="9"/>
      <c r="AT38" s="18"/>
      <c r="AU38" s="9"/>
      <c r="AV38" s="9"/>
      <c r="AW38" s="18"/>
      <c r="AX38" s="9">
        <v>4</v>
      </c>
      <c r="AY38" s="9">
        <v>3</v>
      </c>
      <c r="AZ38" s="18">
        <f t="shared" si="68"/>
        <v>0.75</v>
      </c>
      <c r="BA38" s="9"/>
      <c r="BB38" s="9"/>
      <c r="BC38" s="18"/>
      <c r="BD38" s="9"/>
      <c r="BE38" s="9"/>
      <c r="BF38" s="18"/>
      <c r="BG38" s="9"/>
      <c r="BH38" s="9"/>
      <c r="BI38" s="18"/>
      <c r="BJ38" s="9">
        <v>1</v>
      </c>
      <c r="BK38" s="9">
        <v>1</v>
      </c>
      <c r="BL38" s="18">
        <f>BK38/BJ38</f>
        <v>1</v>
      </c>
      <c r="BM38" s="9"/>
      <c r="BN38" s="9"/>
      <c r="BO38" s="18"/>
      <c r="BP38" s="9"/>
      <c r="BQ38" s="9"/>
      <c r="BR38" s="18"/>
      <c r="BS38" s="42">
        <f t="shared" si="58"/>
        <v>36</v>
      </c>
      <c r="BT38" s="9">
        <f t="shared" si="59"/>
        <v>27</v>
      </c>
      <c r="BU38" s="41">
        <f t="shared" si="56"/>
        <v>0.75</v>
      </c>
    </row>
    <row r="39" spans="1:73">
      <c r="A39" s="8" t="s">
        <v>64</v>
      </c>
      <c r="B39" s="9">
        <v>4</v>
      </c>
      <c r="C39" s="9">
        <v>4</v>
      </c>
      <c r="D39" s="18">
        <f t="shared" si="53"/>
        <v>1</v>
      </c>
      <c r="E39" s="9"/>
      <c r="F39" s="9"/>
      <c r="G39" s="18"/>
      <c r="H39" s="9">
        <v>4</v>
      </c>
      <c r="I39" s="9">
        <v>4</v>
      </c>
      <c r="J39" s="18">
        <f t="shared" si="57"/>
        <v>1</v>
      </c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>
        <v>1</v>
      </c>
      <c r="AG39" s="9">
        <v>1</v>
      </c>
      <c r="AH39" s="18">
        <f t="shared" si="63"/>
        <v>1</v>
      </c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18"/>
      <c r="BP39" s="9"/>
      <c r="BQ39" s="9"/>
      <c r="BR39" s="18"/>
      <c r="BS39" s="42">
        <f t="shared" si="58"/>
        <v>9</v>
      </c>
      <c r="BT39" s="9">
        <f t="shared" si="59"/>
        <v>9</v>
      </c>
      <c r="BU39" s="41">
        <f t="shared" si="56"/>
        <v>1</v>
      </c>
    </row>
    <row r="40" spans="1:73">
      <c r="A40" s="8" t="s">
        <v>65</v>
      </c>
      <c r="B40" s="9">
        <v>17</v>
      </c>
      <c r="C40" s="9">
        <v>15</v>
      </c>
      <c r="D40" s="18">
        <f t="shared" ref="D40:D47" si="70">C40/B40</f>
        <v>0.882352941176471</v>
      </c>
      <c r="E40" s="9"/>
      <c r="F40" s="9"/>
      <c r="G40" s="18"/>
      <c r="H40" s="9">
        <v>5</v>
      </c>
      <c r="I40" s="9">
        <v>4</v>
      </c>
      <c r="J40" s="18">
        <f t="shared" si="57"/>
        <v>0.8</v>
      </c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5</v>
      </c>
      <c r="AD40" s="9">
        <v>5</v>
      </c>
      <c r="AE40" s="18">
        <f>AD40/AC40</f>
        <v>1</v>
      </c>
      <c r="AF40" s="9">
        <v>1</v>
      </c>
      <c r="AG40" s="9">
        <v>1</v>
      </c>
      <c r="AH40" s="18">
        <f t="shared" si="63"/>
        <v>1</v>
      </c>
      <c r="AI40" s="9"/>
      <c r="AJ40" s="9"/>
      <c r="AK40" s="18"/>
      <c r="AL40" s="9"/>
      <c r="AM40" s="9"/>
      <c r="AN40" s="18"/>
      <c r="AO40" s="9">
        <v>1</v>
      </c>
      <c r="AP40" s="9">
        <v>0</v>
      </c>
      <c r="AQ40" s="18">
        <f>AP40/AO40</f>
        <v>0</v>
      </c>
      <c r="AR40" s="9">
        <v>3</v>
      </c>
      <c r="AS40" s="9">
        <v>3</v>
      </c>
      <c r="AT40" s="18">
        <f>AS40/AR40</f>
        <v>1</v>
      </c>
      <c r="AU40" s="9"/>
      <c r="AV40" s="9"/>
      <c r="AW40" s="18"/>
      <c r="AX40" s="9"/>
      <c r="AY40" s="9"/>
      <c r="AZ40" s="18"/>
      <c r="BA40" s="9"/>
      <c r="BB40" s="9"/>
      <c r="BC40" s="18"/>
      <c r="BD40" s="9"/>
      <c r="BE40" s="9"/>
      <c r="BF40" s="18"/>
      <c r="BG40" s="9"/>
      <c r="BH40" s="9"/>
      <c r="BI40" s="18"/>
      <c r="BJ40" s="9"/>
      <c r="BK40" s="9"/>
      <c r="BL40" s="18"/>
      <c r="BM40" s="9"/>
      <c r="BN40" s="9"/>
      <c r="BO40" s="18"/>
      <c r="BP40" s="9"/>
      <c r="BQ40" s="9"/>
      <c r="BR40" s="18"/>
      <c r="BS40" s="42">
        <f t="shared" si="58"/>
        <v>32</v>
      </c>
      <c r="BT40" s="9">
        <f t="shared" si="59"/>
        <v>28</v>
      </c>
      <c r="BU40" s="41">
        <f t="shared" si="56"/>
        <v>0.875</v>
      </c>
    </row>
    <row r="41" spans="1:73">
      <c r="A41" s="8" t="s">
        <v>66</v>
      </c>
      <c r="B41" s="9">
        <v>2</v>
      </c>
      <c r="C41" s="9">
        <v>2</v>
      </c>
      <c r="D41" s="18">
        <f t="shared" si="70"/>
        <v>1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>
        <v>1</v>
      </c>
      <c r="AD41" s="9">
        <v>1</v>
      </c>
      <c r="AE41" s="18">
        <f t="shared" ref="AE41:AE46" si="71">AD41/AC41</f>
        <v>1</v>
      </c>
      <c r="AF41" s="9">
        <v>2</v>
      </c>
      <c r="AG41" s="9">
        <v>2</v>
      </c>
      <c r="AH41" s="18">
        <f t="shared" si="63"/>
        <v>1</v>
      </c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si="58"/>
        <v>5</v>
      </c>
      <c r="BT41" s="9">
        <f t="shared" si="59"/>
        <v>5</v>
      </c>
      <c r="BU41" s="41">
        <f t="shared" si="56"/>
        <v>1</v>
      </c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>
        <v>6</v>
      </c>
      <c r="R42" s="9">
        <v>5</v>
      </c>
      <c r="S42" s="18">
        <f>R42/Q42</f>
        <v>0.833333333333333</v>
      </c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58"/>
        <v>6</v>
      </c>
      <c r="BT42" s="9">
        <f t="shared" si="59"/>
        <v>5</v>
      </c>
      <c r="BU42" s="41">
        <f t="shared" si="56"/>
        <v>0.833333333333333</v>
      </c>
    </row>
    <row r="43" spans="1:73">
      <c r="A43" s="11" t="s">
        <v>68</v>
      </c>
      <c r="B43" s="12">
        <f>SUM(B38:B42)</f>
        <v>28</v>
      </c>
      <c r="C43" s="12">
        <f>SUM(C38:C42)</f>
        <v>23</v>
      </c>
      <c r="D43" s="13">
        <f t="shared" si="70"/>
        <v>0.821428571428571</v>
      </c>
      <c r="E43" s="12"/>
      <c r="F43" s="12"/>
      <c r="G43" s="13"/>
      <c r="H43" s="12">
        <f>SUM(H38:H42)</f>
        <v>9</v>
      </c>
      <c r="I43" s="12">
        <f>SUM(I38:I42)</f>
        <v>8</v>
      </c>
      <c r="J43" s="13">
        <f t="shared" ref="J43:J46" si="72">I43/H43</f>
        <v>0.888888888888889</v>
      </c>
      <c r="K43" s="12"/>
      <c r="L43" s="12"/>
      <c r="M43" s="13"/>
      <c r="N43" s="12"/>
      <c r="O43" s="12"/>
      <c r="P43" s="13"/>
      <c r="Q43" s="12">
        <f>SUM(Q38:Q42)</f>
        <v>8</v>
      </c>
      <c r="R43" s="12">
        <f>SUM(R38:R42)</f>
        <v>5</v>
      </c>
      <c r="S43" s="13">
        <f>R43/Q43</f>
        <v>0.625</v>
      </c>
      <c r="T43" s="12"/>
      <c r="U43" s="12"/>
      <c r="V43" s="13"/>
      <c r="W43" s="12"/>
      <c r="X43" s="12"/>
      <c r="Y43" s="13"/>
      <c r="Z43" s="12"/>
      <c r="AA43" s="12"/>
      <c r="AB43" s="13"/>
      <c r="AC43" s="12">
        <f t="shared" ref="AC43:AG43" si="73">SUM(AC38:AC42)</f>
        <v>18</v>
      </c>
      <c r="AD43" s="12">
        <f t="shared" si="73"/>
        <v>18</v>
      </c>
      <c r="AE43" s="13">
        <f t="shared" si="71"/>
        <v>1</v>
      </c>
      <c r="AF43" s="12">
        <f t="shared" si="73"/>
        <v>10</v>
      </c>
      <c r="AG43" s="12">
        <f t="shared" si="73"/>
        <v>8</v>
      </c>
      <c r="AH43" s="13">
        <f t="shared" ref="AH43:AH46" si="74">AG43/AF43</f>
        <v>0.8</v>
      </c>
      <c r="AI43" s="12"/>
      <c r="AJ43" s="12"/>
      <c r="AK43" s="13"/>
      <c r="AL43" s="12"/>
      <c r="AM43" s="12"/>
      <c r="AN43" s="13"/>
      <c r="AO43" s="12">
        <f t="shared" ref="AO43:AS43" si="75">SUM(AO38:AO42)</f>
        <v>7</v>
      </c>
      <c r="AP43" s="12">
        <f t="shared" si="75"/>
        <v>5</v>
      </c>
      <c r="AQ43" s="13">
        <f>AP43/AO43</f>
        <v>0.714285714285714</v>
      </c>
      <c r="AR43" s="12">
        <f t="shared" si="75"/>
        <v>3</v>
      </c>
      <c r="AS43" s="12">
        <f t="shared" si="75"/>
        <v>3</v>
      </c>
      <c r="AT43" s="13">
        <f>AS43/AR43</f>
        <v>1</v>
      </c>
      <c r="AU43" s="12"/>
      <c r="AV43" s="12"/>
      <c r="AW43" s="13"/>
      <c r="AX43" s="12">
        <f>SUM(AX38:AX42)</f>
        <v>4</v>
      </c>
      <c r="AY43" s="12">
        <f>SUM(AY38:AY42)</f>
        <v>3</v>
      </c>
      <c r="AZ43" s="13">
        <f>AY43/AX43</f>
        <v>0.75</v>
      </c>
      <c r="BA43" s="12"/>
      <c r="BB43" s="12"/>
      <c r="BC43" s="13"/>
      <c r="BD43" s="12"/>
      <c r="BE43" s="12"/>
      <c r="BF43" s="13"/>
      <c r="BG43" s="12"/>
      <c r="BH43" s="12"/>
      <c r="BI43" s="13"/>
      <c r="BJ43" s="12">
        <f>SUM(BJ38:BJ42)</f>
        <v>1</v>
      </c>
      <c r="BK43" s="12">
        <f>SUM(BK38:BK42)</f>
        <v>1</v>
      </c>
      <c r="BL43" s="13">
        <f>BK43/BJ43</f>
        <v>1</v>
      </c>
      <c r="BM43" s="12"/>
      <c r="BN43" s="12"/>
      <c r="BO43" s="13"/>
      <c r="BP43" s="12"/>
      <c r="BQ43" s="12"/>
      <c r="BR43" s="13"/>
      <c r="BS43" s="43">
        <f t="shared" si="58"/>
        <v>88</v>
      </c>
      <c r="BT43" s="12">
        <f t="shared" si="59"/>
        <v>74</v>
      </c>
      <c r="BU43" s="44">
        <f t="shared" ref="BU43:BU47" si="76">BT43/BS43</f>
        <v>0.840909090909091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8"/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/>
      <c r="BT44" s="9"/>
      <c r="BU44" s="41"/>
    </row>
    <row r="45" spans="1:73">
      <c r="A45" s="8" t="s">
        <v>70</v>
      </c>
      <c r="B45" s="9">
        <v>13</v>
      </c>
      <c r="C45" s="9">
        <v>13</v>
      </c>
      <c r="D45" s="18">
        <f t="shared" si="70"/>
        <v>1</v>
      </c>
      <c r="E45" s="9"/>
      <c r="F45" s="9"/>
      <c r="G45" s="18"/>
      <c r="H45" s="9">
        <v>5</v>
      </c>
      <c r="I45" s="9">
        <v>4</v>
      </c>
      <c r="J45" s="18">
        <f t="shared" si="72"/>
        <v>0.8</v>
      </c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>
        <v>1</v>
      </c>
      <c r="AS45" s="9">
        <v>1</v>
      </c>
      <c r="AT45" s="18">
        <f t="shared" ref="AT45:AT52" si="77">AS45/AR45</f>
        <v>1</v>
      </c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>
        <f t="shared" ref="BS45:BS47" si="78">B45+E45+H45+K45+N45+Q45+T45+W45+Z45+AC45+AF45+AI45+AL45+AO45+AR45+AU45+AX45+BA45+BD45+BG45+BJ45+BM45+BP45</f>
        <v>19</v>
      </c>
      <c r="BT45" s="9">
        <f t="shared" ref="BT45:BT47" si="79">C45+F45+I45+L45+O45+R45+U45+X45+AA45+AD45+AG45+AJ45+AM45+AP45+AS45+AV45+AY45+BB45+BE45+BH45+BK45+BN45+BQ45</f>
        <v>18</v>
      </c>
      <c r="BU45" s="41">
        <f t="shared" si="76"/>
        <v>0.947368421052632</v>
      </c>
    </row>
    <row r="46" spans="1:73">
      <c r="A46" s="8" t="s">
        <v>71</v>
      </c>
      <c r="B46" s="9">
        <v>33</v>
      </c>
      <c r="C46" s="9">
        <v>33</v>
      </c>
      <c r="D46" s="18">
        <f t="shared" si="70"/>
        <v>1</v>
      </c>
      <c r="E46" s="9"/>
      <c r="F46" s="9"/>
      <c r="G46" s="18"/>
      <c r="H46" s="9">
        <v>29</v>
      </c>
      <c r="I46" s="9">
        <v>28</v>
      </c>
      <c r="J46" s="18">
        <f t="shared" si="72"/>
        <v>0.96551724137931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>
        <v>2</v>
      </c>
      <c r="AD46" s="9">
        <v>1</v>
      </c>
      <c r="AE46" s="18">
        <f t="shared" si="71"/>
        <v>0.5</v>
      </c>
      <c r="AF46" s="9">
        <v>4</v>
      </c>
      <c r="AG46" s="9">
        <v>3</v>
      </c>
      <c r="AH46" s="18">
        <f t="shared" si="74"/>
        <v>0.75</v>
      </c>
      <c r="AI46" s="9"/>
      <c r="AJ46" s="9"/>
      <c r="AK46" s="18"/>
      <c r="AL46" s="9"/>
      <c r="AM46" s="9"/>
      <c r="AN46" s="18"/>
      <c r="AO46" s="9"/>
      <c r="AP46" s="9"/>
      <c r="AQ46" s="18"/>
      <c r="AR46" s="9">
        <v>2</v>
      </c>
      <c r="AS46" s="9">
        <v>2</v>
      </c>
      <c r="AT46" s="18">
        <f t="shared" si="77"/>
        <v>1</v>
      </c>
      <c r="AU46" s="9"/>
      <c r="AV46" s="9"/>
      <c r="AW46" s="18"/>
      <c r="AX46" s="9">
        <v>1</v>
      </c>
      <c r="AY46" s="9">
        <v>1</v>
      </c>
      <c r="AZ46" s="18">
        <f t="shared" ref="AZ46:AZ52" si="80">AY46/AX46</f>
        <v>1</v>
      </c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78"/>
        <v>71</v>
      </c>
      <c r="BT46" s="9">
        <f t="shared" si="79"/>
        <v>68</v>
      </c>
      <c r="BU46" s="41">
        <f t="shared" si="76"/>
        <v>0.957746478873239</v>
      </c>
    </row>
    <row r="47" spans="1:73">
      <c r="A47" s="8" t="s">
        <v>72</v>
      </c>
      <c r="B47" s="9">
        <v>1</v>
      </c>
      <c r="C47" s="9">
        <v>1</v>
      </c>
      <c r="D47" s="18">
        <f t="shared" si="70"/>
        <v>1</v>
      </c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78"/>
        <v>1</v>
      </c>
      <c r="BT47" s="9">
        <f t="shared" si="79"/>
        <v>1</v>
      </c>
      <c r="BU47" s="41">
        <f t="shared" si="76"/>
        <v>1</v>
      </c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/>
      <c r="BT48" s="9"/>
      <c r="BU48" s="41"/>
    </row>
    <row r="49" spans="1:73">
      <c r="A49" s="11" t="s">
        <v>74</v>
      </c>
      <c r="B49" s="12">
        <f>SUM(B44:B48)</f>
        <v>47</v>
      </c>
      <c r="C49" s="12">
        <f>SUM(C44:C48)</f>
        <v>47</v>
      </c>
      <c r="D49" s="13">
        <f t="shared" ref="D49:D52" si="81">C49/B49</f>
        <v>1</v>
      </c>
      <c r="E49" s="12"/>
      <c r="F49" s="12"/>
      <c r="G49" s="13"/>
      <c r="H49" s="12">
        <f>SUM(H44:H48)</f>
        <v>34</v>
      </c>
      <c r="I49" s="12">
        <f>SUM(I44:I48)</f>
        <v>32</v>
      </c>
      <c r="J49" s="13">
        <f t="shared" ref="J49:J52" si="82">I49/H49</f>
        <v>0.941176470588235</v>
      </c>
      <c r="K49" s="12"/>
      <c r="L49" s="12"/>
      <c r="M49" s="13"/>
      <c r="N49" s="12"/>
      <c r="O49" s="12"/>
      <c r="P49" s="13"/>
      <c r="Q49" s="12"/>
      <c r="R49" s="12"/>
      <c r="S49" s="13"/>
      <c r="T49" s="12"/>
      <c r="U49" s="12"/>
      <c r="V49" s="13"/>
      <c r="W49" s="12"/>
      <c r="X49" s="12"/>
      <c r="Y49" s="13"/>
      <c r="Z49" s="12"/>
      <c r="AA49" s="12"/>
      <c r="AB49" s="13"/>
      <c r="AC49" s="12">
        <f>SUM(AC44:AC48)</f>
        <v>2</v>
      </c>
      <c r="AD49" s="12">
        <f>SUM(AD44:AD48)</f>
        <v>1</v>
      </c>
      <c r="AE49" s="13">
        <f>AD49/AC49</f>
        <v>0.5</v>
      </c>
      <c r="AF49" s="12">
        <f t="shared" ref="AF49:AG49" si="83">SUM(AF44:AF48)</f>
        <v>4</v>
      </c>
      <c r="AG49" s="12">
        <f t="shared" si="83"/>
        <v>3</v>
      </c>
      <c r="AH49" s="13">
        <f t="shared" ref="AH49:AH52" si="84">AG49/AF49</f>
        <v>0.75</v>
      </c>
      <c r="AI49" s="12"/>
      <c r="AJ49" s="12"/>
      <c r="AK49" s="13"/>
      <c r="AL49" s="12"/>
      <c r="AM49" s="12"/>
      <c r="AN49" s="13"/>
      <c r="AO49" s="12"/>
      <c r="AP49" s="12"/>
      <c r="AQ49" s="13"/>
      <c r="AR49" s="12">
        <f>SUM(AR44:AR48)</f>
        <v>3</v>
      </c>
      <c r="AS49" s="12">
        <f>SUM(AS44:AS48)</f>
        <v>3</v>
      </c>
      <c r="AT49" s="13">
        <f t="shared" si="77"/>
        <v>1</v>
      </c>
      <c r="AU49" s="12"/>
      <c r="AV49" s="12"/>
      <c r="AW49" s="13"/>
      <c r="AX49" s="12">
        <f>SUM(AX44:AX48)</f>
        <v>1</v>
      </c>
      <c r="AY49" s="12">
        <f>SUM(AY44:AY48)</f>
        <v>1</v>
      </c>
      <c r="AZ49" s="13">
        <f t="shared" si="80"/>
        <v>1</v>
      </c>
      <c r="BA49" s="12"/>
      <c r="BB49" s="12"/>
      <c r="BC49" s="13"/>
      <c r="BD49" s="12"/>
      <c r="BE49" s="12"/>
      <c r="BF49" s="13"/>
      <c r="BG49" s="12"/>
      <c r="BH49" s="12"/>
      <c r="BI49" s="13"/>
      <c r="BJ49" s="12"/>
      <c r="BK49" s="12"/>
      <c r="BL49" s="13"/>
      <c r="BM49" s="12"/>
      <c r="BN49" s="12"/>
      <c r="BO49" s="13"/>
      <c r="BP49" s="12"/>
      <c r="BQ49" s="12"/>
      <c r="BR49" s="13"/>
      <c r="BS49" s="43">
        <f t="shared" ref="BS49:BT52" si="85">B49+E49+H49+K49+N49+Q49+T49+W49+Z49+AC49+AF49+AI49+AL49+AO49+AR49+AU49+AX49+BA49+BD49+BG49+BJ49+BM49+BP49</f>
        <v>91</v>
      </c>
      <c r="BT49" s="12">
        <f t="shared" si="85"/>
        <v>87</v>
      </c>
      <c r="BU49" s="44">
        <f t="shared" ref="BU49:BU52" si="86">BT49/BS49</f>
        <v>0.956043956043956</v>
      </c>
    </row>
    <row r="50" spans="1:73">
      <c r="A50" s="11" t="s">
        <v>75</v>
      </c>
      <c r="B50" s="12">
        <f>B43+B49</f>
        <v>75</v>
      </c>
      <c r="C50" s="12">
        <f>C43+C49</f>
        <v>70</v>
      </c>
      <c r="D50" s="13">
        <f t="shared" si="81"/>
        <v>0.933333333333333</v>
      </c>
      <c r="E50" s="12"/>
      <c r="F50" s="12"/>
      <c r="G50" s="13"/>
      <c r="H50" s="12">
        <f>H43+H49</f>
        <v>43</v>
      </c>
      <c r="I50" s="12">
        <f>I43+I49</f>
        <v>40</v>
      </c>
      <c r="J50" s="13">
        <f t="shared" si="82"/>
        <v>0.930232558139535</v>
      </c>
      <c r="K50" s="12"/>
      <c r="L50" s="12"/>
      <c r="M50" s="13"/>
      <c r="N50" s="12"/>
      <c r="O50" s="12"/>
      <c r="P50" s="13"/>
      <c r="Q50" s="12">
        <f>Q43+Q49</f>
        <v>8</v>
      </c>
      <c r="R50" s="12">
        <f>R43+R49</f>
        <v>5</v>
      </c>
      <c r="S50" s="13">
        <f>R50/Q50</f>
        <v>0.625</v>
      </c>
      <c r="T50" s="12"/>
      <c r="U50" s="12"/>
      <c r="V50" s="13"/>
      <c r="W50" s="12"/>
      <c r="X50" s="12"/>
      <c r="Y50" s="13"/>
      <c r="Z50" s="12"/>
      <c r="AA50" s="12"/>
      <c r="AB50" s="13"/>
      <c r="AC50" s="12">
        <f t="shared" ref="AC50:AG50" si="87">AC43+AC49</f>
        <v>20</v>
      </c>
      <c r="AD50" s="12">
        <f t="shared" si="87"/>
        <v>19</v>
      </c>
      <c r="AE50" s="13">
        <f t="shared" ref="AE50:AE52" si="88">AD50/AC50</f>
        <v>0.95</v>
      </c>
      <c r="AF50" s="12">
        <f t="shared" si="87"/>
        <v>14</v>
      </c>
      <c r="AG50" s="12">
        <f t="shared" si="87"/>
        <v>11</v>
      </c>
      <c r="AH50" s="13">
        <f t="shared" si="84"/>
        <v>0.785714285714286</v>
      </c>
      <c r="AI50" s="12"/>
      <c r="AJ50" s="12"/>
      <c r="AK50" s="13"/>
      <c r="AL50" s="12"/>
      <c r="AM50" s="12"/>
      <c r="AN50" s="13"/>
      <c r="AO50" s="12">
        <f t="shared" ref="AO50:AS50" si="89">AO43+AO49</f>
        <v>7</v>
      </c>
      <c r="AP50" s="12">
        <f t="shared" si="89"/>
        <v>5</v>
      </c>
      <c r="AQ50" s="13">
        <f t="shared" ref="AQ50:AQ52" si="90">AP50/AO50</f>
        <v>0.714285714285714</v>
      </c>
      <c r="AR50" s="12">
        <f t="shared" si="89"/>
        <v>6</v>
      </c>
      <c r="AS50" s="12">
        <f t="shared" si="89"/>
        <v>6</v>
      </c>
      <c r="AT50" s="13">
        <f t="shared" si="77"/>
        <v>1</v>
      </c>
      <c r="AU50" s="12"/>
      <c r="AV50" s="12"/>
      <c r="AW50" s="13"/>
      <c r="AX50" s="12">
        <f>AX43+AX49</f>
        <v>5</v>
      </c>
      <c r="AY50" s="12">
        <f>AY43+AY49</f>
        <v>4</v>
      </c>
      <c r="AZ50" s="13">
        <f t="shared" si="80"/>
        <v>0.8</v>
      </c>
      <c r="BA50" s="12"/>
      <c r="BB50" s="12"/>
      <c r="BC50" s="13"/>
      <c r="BD50" s="12"/>
      <c r="BE50" s="12"/>
      <c r="BF50" s="13"/>
      <c r="BG50" s="12"/>
      <c r="BH50" s="12"/>
      <c r="BI50" s="13"/>
      <c r="BJ50" s="12">
        <f t="shared" ref="BJ50:BK50" si="91">BJ43+BJ49</f>
        <v>1</v>
      </c>
      <c r="BK50" s="12">
        <f t="shared" si="91"/>
        <v>1</v>
      </c>
      <c r="BL50" s="13">
        <f t="shared" ref="BL50:BL52" si="92">BK50/BJ50</f>
        <v>1</v>
      </c>
      <c r="BM50" s="12"/>
      <c r="BN50" s="12"/>
      <c r="BO50" s="13"/>
      <c r="BP50" s="12"/>
      <c r="BQ50" s="12"/>
      <c r="BR50" s="13"/>
      <c r="BS50" s="43">
        <f t="shared" si="85"/>
        <v>179</v>
      </c>
      <c r="BT50" s="12">
        <f t="shared" si="85"/>
        <v>161</v>
      </c>
      <c r="BU50" s="44">
        <f t="shared" si="86"/>
        <v>0.899441340782123</v>
      </c>
    </row>
    <row r="51" customHeight="1" spans="1:73">
      <c r="A51" s="11" t="s">
        <v>76</v>
      </c>
      <c r="B51" s="12">
        <f>B37+B50</f>
        <v>104</v>
      </c>
      <c r="C51" s="12">
        <f>C37+C50</f>
        <v>93</v>
      </c>
      <c r="D51" s="13">
        <f t="shared" si="81"/>
        <v>0.894230769230769</v>
      </c>
      <c r="E51" s="12"/>
      <c r="F51" s="12"/>
      <c r="G51" s="13"/>
      <c r="H51" s="12">
        <f>H37+H50</f>
        <v>68</v>
      </c>
      <c r="I51" s="12">
        <f>I37+I50</f>
        <v>65</v>
      </c>
      <c r="J51" s="13">
        <f t="shared" si="82"/>
        <v>0.955882352941177</v>
      </c>
      <c r="K51" s="12"/>
      <c r="L51" s="12"/>
      <c r="M51" s="13"/>
      <c r="N51" s="12"/>
      <c r="O51" s="12"/>
      <c r="P51" s="13"/>
      <c r="Q51" s="12">
        <f>Q37+Q50</f>
        <v>13</v>
      </c>
      <c r="R51" s="12">
        <f>R37+R50</f>
        <v>8</v>
      </c>
      <c r="S51" s="13">
        <f>R51/Q51</f>
        <v>0.615384615384615</v>
      </c>
      <c r="T51" s="12"/>
      <c r="U51" s="12"/>
      <c r="V51" s="13"/>
      <c r="W51" s="12"/>
      <c r="X51" s="12"/>
      <c r="Y51" s="13"/>
      <c r="Z51" s="12"/>
      <c r="AA51" s="12"/>
      <c r="AB51" s="13"/>
      <c r="AC51" s="12">
        <f t="shared" ref="AC51:AG51" si="93">AC37+AC50</f>
        <v>35</v>
      </c>
      <c r="AD51" s="12">
        <f t="shared" si="93"/>
        <v>31</v>
      </c>
      <c r="AE51" s="13">
        <f t="shared" si="88"/>
        <v>0.885714285714286</v>
      </c>
      <c r="AF51" s="12">
        <f t="shared" si="93"/>
        <v>25</v>
      </c>
      <c r="AG51" s="12">
        <f t="shared" si="93"/>
        <v>21</v>
      </c>
      <c r="AH51" s="13">
        <f t="shared" si="84"/>
        <v>0.84</v>
      </c>
      <c r="AI51" s="12"/>
      <c r="AJ51" s="12"/>
      <c r="AK51" s="13"/>
      <c r="AL51" s="12"/>
      <c r="AM51" s="12"/>
      <c r="AN51" s="13"/>
      <c r="AO51" s="12">
        <f t="shared" ref="AO51:AS51" si="94">AO37+AO50</f>
        <v>11</v>
      </c>
      <c r="AP51" s="12">
        <f t="shared" si="94"/>
        <v>9</v>
      </c>
      <c r="AQ51" s="13">
        <f t="shared" si="90"/>
        <v>0.818181818181818</v>
      </c>
      <c r="AR51" s="12">
        <f t="shared" si="94"/>
        <v>8</v>
      </c>
      <c r="AS51" s="12">
        <f t="shared" si="94"/>
        <v>8</v>
      </c>
      <c r="AT51" s="13">
        <f t="shared" si="77"/>
        <v>1</v>
      </c>
      <c r="AU51" s="12">
        <f>AU37+AU50</f>
        <v>2</v>
      </c>
      <c r="AV51" s="12">
        <f>AV37+AV50</f>
        <v>1</v>
      </c>
      <c r="AW51" s="13">
        <f t="shared" ref="AW51:AW52" si="95">AV51/AU51</f>
        <v>0.5</v>
      </c>
      <c r="AX51" s="12">
        <f>AX37+AX50</f>
        <v>11</v>
      </c>
      <c r="AY51" s="12">
        <f>AY37+AY50</f>
        <v>8</v>
      </c>
      <c r="AZ51" s="13">
        <f t="shared" si="80"/>
        <v>0.727272727272727</v>
      </c>
      <c r="BA51" s="12"/>
      <c r="BB51" s="12"/>
      <c r="BC51" s="13"/>
      <c r="BD51" s="12"/>
      <c r="BE51" s="12"/>
      <c r="BF51" s="13"/>
      <c r="BG51" s="12"/>
      <c r="BH51" s="12"/>
      <c r="BI51" s="13"/>
      <c r="BJ51" s="12">
        <f t="shared" ref="BJ51:BK51" si="96">BJ37+BJ50</f>
        <v>5</v>
      </c>
      <c r="BK51" s="12">
        <f t="shared" si="96"/>
        <v>5</v>
      </c>
      <c r="BL51" s="13">
        <f t="shared" si="92"/>
        <v>1</v>
      </c>
      <c r="BM51" s="12"/>
      <c r="BN51" s="12"/>
      <c r="BO51" s="13"/>
      <c r="BP51" s="12"/>
      <c r="BQ51" s="12"/>
      <c r="BR51" s="13"/>
      <c r="BS51" s="43">
        <f t="shared" si="85"/>
        <v>282</v>
      </c>
      <c r="BT51" s="12">
        <f t="shared" si="85"/>
        <v>249</v>
      </c>
      <c r="BU51" s="44">
        <f t="shared" si="86"/>
        <v>0.882978723404255</v>
      </c>
    </row>
    <row r="52" customHeight="1" spans="1:73">
      <c r="A52" s="11" t="s">
        <v>77</v>
      </c>
      <c r="B52" s="12">
        <f t="shared" ref="B52:F52" si="97">B24+B51</f>
        <v>425</v>
      </c>
      <c r="C52" s="12">
        <f t="shared" si="97"/>
        <v>379</v>
      </c>
      <c r="D52" s="13">
        <f t="shared" si="81"/>
        <v>0.891764705882353</v>
      </c>
      <c r="E52" s="12">
        <f t="shared" si="97"/>
        <v>31</v>
      </c>
      <c r="F52" s="12">
        <f t="shared" si="97"/>
        <v>29</v>
      </c>
      <c r="G52" s="13">
        <f>F52/E52</f>
        <v>0.935483870967742</v>
      </c>
      <c r="H52" s="12">
        <f t="shared" ref="H52:L52" si="98">H24+H51</f>
        <v>232</v>
      </c>
      <c r="I52" s="12">
        <f t="shared" si="98"/>
        <v>209</v>
      </c>
      <c r="J52" s="13">
        <f t="shared" si="82"/>
        <v>0.900862068965517</v>
      </c>
      <c r="K52" s="12">
        <f t="shared" si="98"/>
        <v>31</v>
      </c>
      <c r="L52" s="12">
        <f t="shared" si="98"/>
        <v>28</v>
      </c>
      <c r="M52" s="13">
        <f>L52/K52</f>
        <v>0.903225806451613</v>
      </c>
      <c r="N52" s="12">
        <f t="shared" ref="N52:R52" si="99">N24+N51</f>
        <v>17</v>
      </c>
      <c r="O52" s="12">
        <f t="shared" si="99"/>
        <v>10</v>
      </c>
      <c r="P52" s="13">
        <f>O52/N52</f>
        <v>0.588235294117647</v>
      </c>
      <c r="Q52" s="12">
        <f t="shared" si="99"/>
        <v>66</v>
      </c>
      <c r="R52" s="12">
        <f t="shared" si="99"/>
        <v>55</v>
      </c>
      <c r="S52" s="13">
        <f>R52/Q52</f>
        <v>0.833333333333333</v>
      </c>
      <c r="T52" s="12">
        <f t="shared" ref="T52:X52" si="100">T24+T51</f>
        <v>44</v>
      </c>
      <c r="U52" s="12">
        <f t="shared" si="100"/>
        <v>34</v>
      </c>
      <c r="V52" s="13">
        <f>U52/T52</f>
        <v>0.772727272727273</v>
      </c>
      <c r="W52" s="12">
        <f t="shared" si="100"/>
        <v>28</v>
      </c>
      <c r="X52" s="12">
        <f t="shared" si="100"/>
        <v>26</v>
      </c>
      <c r="Y52" s="13">
        <f>X52/W52</f>
        <v>0.928571428571429</v>
      </c>
      <c r="Z52" s="12">
        <f t="shared" ref="Z52:AD52" si="101">Z24+Z51</f>
        <v>26</v>
      </c>
      <c r="AA52" s="12">
        <f t="shared" si="101"/>
        <v>20</v>
      </c>
      <c r="AB52" s="13">
        <f>AA52/Z52</f>
        <v>0.769230769230769</v>
      </c>
      <c r="AC52" s="12">
        <f t="shared" si="101"/>
        <v>82</v>
      </c>
      <c r="AD52" s="12">
        <f t="shared" si="101"/>
        <v>76</v>
      </c>
      <c r="AE52" s="13">
        <f t="shared" si="88"/>
        <v>0.926829268292683</v>
      </c>
      <c r="AF52" s="12">
        <f t="shared" ref="AF52:AG52" si="102">AF24+AF51</f>
        <v>130</v>
      </c>
      <c r="AG52" s="12">
        <f t="shared" si="102"/>
        <v>87</v>
      </c>
      <c r="AH52" s="13">
        <f t="shared" si="84"/>
        <v>0.669230769230769</v>
      </c>
      <c r="AI52" s="12"/>
      <c r="AJ52" s="12"/>
      <c r="AK52" s="13"/>
      <c r="AL52" s="12">
        <f t="shared" ref="AL52:AP52" si="103">AL24+AL51</f>
        <v>22</v>
      </c>
      <c r="AM52" s="12">
        <f t="shared" si="103"/>
        <v>17</v>
      </c>
      <c r="AN52" s="13">
        <f>AM52/AL52</f>
        <v>0.772727272727273</v>
      </c>
      <c r="AO52" s="12">
        <f t="shared" si="103"/>
        <v>61</v>
      </c>
      <c r="AP52" s="12">
        <f t="shared" si="103"/>
        <v>38</v>
      </c>
      <c r="AQ52" s="13">
        <f t="shared" si="90"/>
        <v>0.622950819672131</v>
      </c>
      <c r="AR52" s="12">
        <f t="shared" ref="AR52:AV52" si="104">AR24+AR51</f>
        <v>10</v>
      </c>
      <c r="AS52" s="12">
        <f t="shared" si="104"/>
        <v>10</v>
      </c>
      <c r="AT52" s="13">
        <f t="shared" si="77"/>
        <v>1</v>
      </c>
      <c r="AU52" s="12">
        <f t="shared" si="104"/>
        <v>4</v>
      </c>
      <c r="AV52" s="12">
        <f t="shared" si="104"/>
        <v>3</v>
      </c>
      <c r="AW52" s="13">
        <f t="shared" si="95"/>
        <v>0.75</v>
      </c>
      <c r="AX52" s="12">
        <f t="shared" ref="AX52:BB52" si="105">AX24+AX51</f>
        <v>25</v>
      </c>
      <c r="AY52" s="12">
        <f t="shared" si="105"/>
        <v>14</v>
      </c>
      <c r="AZ52" s="13">
        <f t="shared" si="80"/>
        <v>0.56</v>
      </c>
      <c r="BA52" s="12">
        <f t="shared" si="105"/>
        <v>207</v>
      </c>
      <c r="BB52" s="12">
        <f t="shared" si="105"/>
        <v>161</v>
      </c>
      <c r="BC52" s="13">
        <f>BB52/BA52</f>
        <v>0.777777777777778</v>
      </c>
      <c r="BD52" s="12"/>
      <c r="BE52" s="12"/>
      <c r="BF52" s="13"/>
      <c r="BG52" s="12"/>
      <c r="BH52" s="12"/>
      <c r="BI52" s="13"/>
      <c r="BJ52" s="12">
        <f t="shared" ref="BJ52:BK52" si="106">BJ24+BJ51</f>
        <v>5</v>
      </c>
      <c r="BK52" s="12">
        <f t="shared" si="106"/>
        <v>5</v>
      </c>
      <c r="BL52" s="13">
        <f t="shared" si="92"/>
        <v>1</v>
      </c>
      <c r="BM52" s="12"/>
      <c r="BN52" s="12"/>
      <c r="BO52" s="13"/>
      <c r="BP52" s="12">
        <f>BP24+BP51</f>
        <v>197</v>
      </c>
      <c r="BQ52" s="12">
        <f>BQ24+BQ51</f>
        <v>161</v>
      </c>
      <c r="BR52" s="13">
        <f>BQ52/BP52</f>
        <v>0.817258883248731</v>
      </c>
      <c r="BS52" s="58">
        <f t="shared" si="85"/>
        <v>1643</v>
      </c>
      <c r="BT52" s="59">
        <f t="shared" si="85"/>
        <v>1362</v>
      </c>
      <c r="BU52" s="60">
        <f t="shared" si="86"/>
        <v>0.828971393791844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zoomScale="115" zoomScaleNormal="115" workbookViewId="0">
      <pane xSplit="1" ySplit="3" topLeftCell="BA13" activePane="bottomRight" state="frozen"/>
      <selection/>
      <selection pane="topRight"/>
      <selection pane="bottomLeft"/>
      <selection pane="bottomRight" activeCell="A27" sqref="$A27:$XFD27"/>
    </sheetView>
  </sheetViews>
  <sheetFormatPr defaultColWidth="9.125" defaultRowHeight="13.5"/>
  <cols>
    <col min="1" max="1" width="23.625" style="2" customWidth="1"/>
    <col min="2" max="9" width="5.375" style="3" customWidth="1"/>
    <col min="10" max="10" width="7" style="3" customWidth="1"/>
    <col min="11" max="73" width="5.375" style="3" customWidth="1"/>
    <col min="74" max="16381" width="9.125" style="3"/>
  </cols>
  <sheetData>
    <row r="1" ht="28.15" customHeight="1" spans="1:73">
      <c r="A1" s="4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88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94</v>
      </c>
      <c r="C4" s="9">
        <v>52</v>
      </c>
      <c r="D4" s="18">
        <f>C4/B4</f>
        <v>0.553191489361702</v>
      </c>
      <c r="E4" s="9"/>
      <c r="F4" s="9"/>
      <c r="G4" s="18"/>
      <c r="H4" s="9">
        <v>43</v>
      </c>
      <c r="I4" s="9">
        <v>30</v>
      </c>
      <c r="J4" s="18">
        <f>I4/H4</f>
        <v>0.697674418604651</v>
      </c>
      <c r="K4" s="9"/>
      <c r="L4" s="9"/>
      <c r="M4" s="18"/>
      <c r="N4" s="9"/>
      <c r="O4" s="9"/>
      <c r="P4" s="48"/>
      <c r="Q4" s="9"/>
      <c r="R4" s="9"/>
      <c r="S4" s="10"/>
      <c r="T4" s="9">
        <v>16</v>
      </c>
      <c r="U4" s="9">
        <v>13</v>
      </c>
      <c r="V4" s="10">
        <f>U4/T4</f>
        <v>0.8125</v>
      </c>
      <c r="W4" s="9"/>
      <c r="X4" s="9"/>
      <c r="Y4" s="18"/>
      <c r="Z4" s="9"/>
      <c r="AA4" s="9"/>
      <c r="AB4" s="10"/>
      <c r="AC4" s="9">
        <v>10</v>
      </c>
      <c r="AD4" s="9">
        <v>6</v>
      </c>
      <c r="AE4" s="10">
        <f>AD4/AC4</f>
        <v>0.6</v>
      </c>
      <c r="AF4" s="9"/>
      <c r="AG4" s="9"/>
      <c r="AH4" s="10"/>
      <c r="AI4" s="9"/>
      <c r="AJ4" s="9"/>
      <c r="AK4" s="18"/>
      <c r="AL4" s="9">
        <v>4</v>
      </c>
      <c r="AM4" s="9">
        <v>1</v>
      </c>
      <c r="AN4" s="18">
        <f>AM4/AL4</f>
        <v>0.25</v>
      </c>
      <c r="AO4" s="9">
        <v>38</v>
      </c>
      <c r="AP4" s="9">
        <v>17</v>
      </c>
      <c r="AQ4" s="18">
        <f>AP4/AO4</f>
        <v>0.447368421052632</v>
      </c>
      <c r="AR4" s="9"/>
      <c r="AS4" s="9"/>
      <c r="AT4" s="18"/>
      <c r="AU4" s="9"/>
      <c r="AV4" s="9"/>
      <c r="AW4" s="18"/>
      <c r="AX4" s="9"/>
      <c r="AY4" s="9"/>
      <c r="AZ4" s="18"/>
      <c r="BA4" s="9">
        <v>118</v>
      </c>
      <c r="BB4" s="9">
        <v>39</v>
      </c>
      <c r="BC4" s="18">
        <f>BB4/BA4</f>
        <v>0.330508474576271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14</v>
      </c>
      <c r="BQ4" s="9">
        <v>9</v>
      </c>
      <c r="BR4" s="18">
        <f>BQ4/BP4</f>
        <v>0.642857142857143</v>
      </c>
      <c r="BS4" s="40">
        <f t="shared" ref="BS4:BS48" si="0">B4+E4+H4+K4+N4+Q4+T4+W4+Z4+AC4+AF4+AI4+AL4+AO4+AR4+AU4+AX4+BA4+BD4+BG4+BJ4+BM4+BP4</f>
        <v>337</v>
      </c>
      <c r="BT4" s="9">
        <f t="shared" ref="BT4:BT48" si="1">C4+F4+I4+L4+O4+R4+U4+X4+AA4+AD4+AG4+AJ4+AM4+AP4+AS4+AV4+AY4+BB4+BE4+BH4+BK4+BN4+BQ4</f>
        <v>167</v>
      </c>
      <c r="BU4" s="41">
        <f t="shared" ref="BU4:BU52" si="2">BT4/BS4</f>
        <v>0.495548961424332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2">
        <f t="shared" si="0"/>
        <v>0</v>
      </c>
      <c r="BT5" s="9">
        <f t="shared" si="1"/>
        <v>0</v>
      </c>
      <c r="BU5" s="41" t="e">
        <f t="shared" si="2"/>
        <v>#DIV/0!</v>
      </c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2">
        <f t="shared" si="0"/>
        <v>0</v>
      </c>
      <c r="BT6" s="9">
        <f t="shared" si="1"/>
        <v>0</v>
      </c>
      <c r="BU6" s="41" t="e">
        <f t="shared" si="2"/>
        <v>#DIV/0!</v>
      </c>
    </row>
    <row r="7" spans="1:73">
      <c r="A7" s="8" t="s">
        <v>32</v>
      </c>
      <c r="B7" s="9">
        <v>67</v>
      </c>
      <c r="C7" s="9">
        <v>44</v>
      </c>
      <c r="D7" s="18">
        <f>C7/B7</f>
        <v>0.656716417910448</v>
      </c>
      <c r="E7" s="9"/>
      <c r="F7" s="9"/>
      <c r="G7" s="18"/>
      <c r="H7" s="56"/>
      <c r="I7" s="56"/>
      <c r="J7" s="18"/>
      <c r="K7" s="56"/>
      <c r="L7" s="56"/>
      <c r="M7" s="18"/>
      <c r="N7" s="9"/>
      <c r="O7" s="9"/>
      <c r="P7" s="10"/>
      <c r="Q7" s="9"/>
      <c r="R7" s="9"/>
      <c r="S7" s="10"/>
      <c r="T7" s="9">
        <v>26</v>
      </c>
      <c r="U7" s="9">
        <v>20</v>
      </c>
      <c r="V7" s="10">
        <f>U7/T7</f>
        <v>0.769230769230769</v>
      </c>
      <c r="W7" s="9"/>
      <c r="X7" s="9"/>
      <c r="Y7" s="18"/>
      <c r="Z7" s="9"/>
      <c r="AA7" s="9"/>
      <c r="AB7" s="18"/>
      <c r="AC7" s="9"/>
      <c r="AD7" s="9">
        <v>0</v>
      </c>
      <c r="AE7" s="10" t="e">
        <f>AD7/AC7</f>
        <v>#DIV/0!</v>
      </c>
      <c r="AF7" s="9">
        <v>50</v>
      </c>
      <c r="AG7" s="9">
        <v>32</v>
      </c>
      <c r="AH7" s="10">
        <f>AG7/AF7</f>
        <v>0.64</v>
      </c>
      <c r="AI7" s="9"/>
      <c r="AJ7" s="9"/>
      <c r="AK7" s="18"/>
      <c r="AL7" s="9">
        <v>7</v>
      </c>
      <c r="AM7" s="9">
        <v>5</v>
      </c>
      <c r="AN7" s="18">
        <f>AM7/AL7</f>
        <v>0.714285714285714</v>
      </c>
      <c r="AO7" s="9"/>
      <c r="AP7" s="9"/>
      <c r="AQ7" s="10"/>
      <c r="AR7" s="9">
        <v>2</v>
      </c>
      <c r="AS7" s="9">
        <v>1</v>
      </c>
      <c r="AT7" s="18">
        <f>AS7/AR7</f>
        <v>0.5</v>
      </c>
      <c r="AU7" s="9"/>
      <c r="AV7" s="9"/>
      <c r="AW7" s="18"/>
      <c r="AX7" s="9">
        <v>23</v>
      </c>
      <c r="AY7" s="9">
        <v>9</v>
      </c>
      <c r="AZ7" s="18">
        <f>AY7/AX7</f>
        <v>0.391304347826087</v>
      </c>
      <c r="BA7" s="9">
        <v>15</v>
      </c>
      <c r="BB7" s="9">
        <v>7</v>
      </c>
      <c r="BC7" s="18">
        <f>BB7/BA7</f>
        <v>0.466666666666667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55</v>
      </c>
      <c r="BQ7" s="9">
        <v>35</v>
      </c>
      <c r="BR7" s="18">
        <f>BQ7/BP7</f>
        <v>0.636363636363636</v>
      </c>
      <c r="BS7" s="40">
        <f t="shared" si="0"/>
        <v>245</v>
      </c>
      <c r="BT7" s="9">
        <f t="shared" si="1"/>
        <v>153</v>
      </c>
      <c r="BU7" s="41">
        <f t="shared" si="2"/>
        <v>0.624489795918367</v>
      </c>
    </row>
    <row r="8" spans="1:73">
      <c r="A8" s="8" t="s">
        <v>33</v>
      </c>
      <c r="B8" s="54">
        <v>26</v>
      </c>
      <c r="C8" s="54">
        <v>14</v>
      </c>
      <c r="D8" s="18">
        <f>C8/B8</f>
        <v>0.538461538461538</v>
      </c>
      <c r="E8" s="9"/>
      <c r="F8" s="9"/>
      <c r="G8" s="18"/>
      <c r="H8" s="9"/>
      <c r="I8" s="9"/>
      <c r="J8" s="18" t="e">
        <f>I8/H8</f>
        <v>#DIV/0!</v>
      </c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0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>
        <v>26</v>
      </c>
      <c r="BB8" s="9">
        <v>16</v>
      </c>
      <c r="BC8" s="18">
        <f>BB8/BA8</f>
        <v>0.615384615384615</v>
      </c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161</v>
      </c>
      <c r="BQ8" s="9">
        <v>130</v>
      </c>
      <c r="BR8" s="18">
        <f>BQ8/BP8</f>
        <v>0.807453416149068</v>
      </c>
      <c r="BS8" s="40">
        <f t="shared" si="0"/>
        <v>213</v>
      </c>
      <c r="BT8" s="9">
        <f t="shared" si="1"/>
        <v>160</v>
      </c>
      <c r="BU8" s="41">
        <f t="shared" si="2"/>
        <v>0.751173708920188</v>
      </c>
    </row>
    <row r="9" spans="1:73">
      <c r="A9" s="11" t="s">
        <v>34</v>
      </c>
      <c r="B9" s="12">
        <f t="shared" ref="B9:F9" si="3">SUM(B4:B8)</f>
        <v>187</v>
      </c>
      <c r="C9" s="12">
        <f t="shared" si="3"/>
        <v>110</v>
      </c>
      <c r="D9" s="13">
        <f t="shared" ref="D9:D10" si="4">C9/B9</f>
        <v>0.588235294117647</v>
      </c>
      <c r="E9" s="12">
        <f t="shared" si="3"/>
        <v>0</v>
      </c>
      <c r="F9" s="12">
        <f t="shared" si="3"/>
        <v>0</v>
      </c>
      <c r="G9" s="13" t="e">
        <f t="shared" ref="G9:G11" si="5">F9/E9</f>
        <v>#DIV/0!</v>
      </c>
      <c r="H9" s="12">
        <f t="shared" ref="H9:L9" si="6">SUM(H4:H8)</f>
        <v>43</v>
      </c>
      <c r="I9" s="12">
        <f t="shared" si="6"/>
        <v>30</v>
      </c>
      <c r="J9" s="13">
        <f t="shared" ref="J9" si="7">I9/H9</f>
        <v>0.697674418604651</v>
      </c>
      <c r="K9" s="12">
        <f t="shared" si="6"/>
        <v>0</v>
      </c>
      <c r="L9" s="12">
        <f t="shared" si="6"/>
        <v>0</v>
      </c>
      <c r="M9" s="13" t="e">
        <f>L9/K9</f>
        <v>#DIV/0!</v>
      </c>
      <c r="N9" s="12">
        <f t="shared" ref="N9:R9" si="8">SUM(N4:N8)</f>
        <v>0</v>
      </c>
      <c r="O9" s="12">
        <f t="shared" si="8"/>
        <v>0</v>
      </c>
      <c r="P9" s="13" t="e">
        <f>O9/N9</f>
        <v>#DIV/0!</v>
      </c>
      <c r="Q9" s="12">
        <f t="shared" si="8"/>
        <v>0</v>
      </c>
      <c r="R9" s="12">
        <f t="shared" si="8"/>
        <v>0</v>
      </c>
      <c r="S9" s="13" t="e">
        <f>R9/Q9</f>
        <v>#DIV/0!</v>
      </c>
      <c r="T9" s="12">
        <f t="shared" ref="T9:X9" si="9">SUM(T4:T8)</f>
        <v>42</v>
      </c>
      <c r="U9" s="12">
        <f t="shared" si="9"/>
        <v>33</v>
      </c>
      <c r="V9" s="13">
        <f t="shared" ref="V9:V12" si="10">U9/T9</f>
        <v>0.785714285714286</v>
      </c>
      <c r="W9" s="12">
        <f t="shared" si="9"/>
        <v>0</v>
      </c>
      <c r="X9" s="12">
        <f t="shared" si="9"/>
        <v>0</v>
      </c>
      <c r="Y9" s="13" t="e">
        <f>X9/W9</f>
        <v>#DIV/0!</v>
      </c>
      <c r="Z9" s="12">
        <f t="shared" ref="Z9:AD9" si="11">SUM(Z4:Z8)</f>
        <v>0</v>
      </c>
      <c r="AA9" s="12">
        <f t="shared" si="11"/>
        <v>0</v>
      </c>
      <c r="AB9" s="13" t="e">
        <f>AA9/Z9</f>
        <v>#DIV/0!</v>
      </c>
      <c r="AC9" s="12">
        <f t="shared" si="11"/>
        <v>10</v>
      </c>
      <c r="AD9" s="12">
        <f t="shared" si="11"/>
        <v>6</v>
      </c>
      <c r="AE9" s="13">
        <f>AD9/AC9</f>
        <v>0.6</v>
      </c>
      <c r="AF9" s="12">
        <f>SUM(AF4:AF8)</f>
        <v>50</v>
      </c>
      <c r="AG9" s="12">
        <f>SUM(AG4:AG8)</f>
        <v>32</v>
      </c>
      <c r="AH9" s="13">
        <f>AG9/AF9</f>
        <v>0.64</v>
      </c>
      <c r="AI9" s="12"/>
      <c r="AJ9" s="12"/>
      <c r="AK9" s="13"/>
      <c r="AL9" s="12">
        <f t="shared" ref="AL9:AP9" si="12">SUM(AL4:AL8)</f>
        <v>11</v>
      </c>
      <c r="AM9" s="12">
        <f t="shared" si="12"/>
        <v>6</v>
      </c>
      <c r="AN9" s="13">
        <f t="shared" ref="AN9:AN10" si="13">AM9/AL9</f>
        <v>0.545454545454545</v>
      </c>
      <c r="AO9" s="12">
        <f t="shared" si="12"/>
        <v>38</v>
      </c>
      <c r="AP9" s="12">
        <f t="shared" si="12"/>
        <v>17</v>
      </c>
      <c r="AQ9" s="13">
        <f t="shared" ref="AQ9" si="14">AP9/AO9</f>
        <v>0.447368421052632</v>
      </c>
      <c r="AR9" s="12">
        <f t="shared" ref="AR9:AV9" si="15">SUM(AR4:AR8)</f>
        <v>2</v>
      </c>
      <c r="AS9" s="12">
        <f t="shared" si="15"/>
        <v>1</v>
      </c>
      <c r="AT9" s="13">
        <f>AS9/AR9</f>
        <v>0.5</v>
      </c>
      <c r="AU9" s="12">
        <f t="shared" si="15"/>
        <v>0</v>
      </c>
      <c r="AV9" s="12">
        <f t="shared" si="15"/>
        <v>0</v>
      </c>
      <c r="AW9" s="13" t="e">
        <f>AV9/AU9</f>
        <v>#DIV/0!</v>
      </c>
      <c r="AX9" s="12">
        <f t="shared" ref="AX9:BB9" si="16">SUM(AX4:AX8)</f>
        <v>23</v>
      </c>
      <c r="AY9" s="12">
        <f t="shared" si="16"/>
        <v>9</v>
      </c>
      <c r="AZ9" s="13">
        <f t="shared" ref="AZ9:AZ10" si="17">AY9/AX9</f>
        <v>0.391304347826087</v>
      </c>
      <c r="BA9" s="12">
        <f t="shared" si="16"/>
        <v>159</v>
      </c>
      <c r="BB9" s="12">
        <f t="shared" si="16"/>
        <v>62</v>
      </c>
      <c r="BC9" s="13">
        <f t="shared" ref="BC9:BC10" si="18">BB9/BA9</f>
        <v>0.389937106918239</v>
      </c>
      <c r="BD9" s="12"/>
      <c r="BE9" s="12"/>
      <c r="BF9" s="13"/>
      <c r="BG9" s="12"/>
      <c r="BH9" s="12"/>
      <c r="BI9" s="13"/>
      <c r="BJ9" s="12">
        <f>SUM(BJ4:BJ8)</f>
        <v>0</v>
      </c>
      <c r="BK9" s="12">
        <f>SUM(BK4:BK8)</f>
        <v>0</v>
      </c>
      <c r="BL9" s="13" t="e">
        <f t="shared" ref="BL9" si="19">BK9/BJ9</f>
        <v>#DIV/0!</v>
      </c>
      <c r="BM9" s="12"/>
      <c r="BN9" s="12"/>
      <c r="BO9" s="13"/>
      <c r="BP9" s="12">
        <f>SUM(BP4:BP8)</f>
        <v>230</v>
      </c>
      <c r="BQ9" s="12">
        <f>SUM(BQ4:BQ8)</f>
        <v>174</v>
      </c>
      <c r="BR9" s="13">
        <f t="shared" ref="BR9" si="20">BQ9/BP9</f>
        <v>0.756521739130435</v>
      </c>
      <c r="BS9" s="43">
        <f t="shared" si="0"/>
        <v>795</v>
      </c>
      <c r="BT9" s="12">
        <f t="shared" si="1"/>
        <v>480</v>
      </c>
      <c r="BU9" s="44">
        <f t="shared" si="2"/>
        <v>0.60377358490566</v>
      </c>
    </row>
    <row r="10" spans="1:73">
      <c r="A10" s="8" t="s">
        <v>35</v>
      </c>
      <c r="B10" s="9">
        <v>119</v>
      </c>
      <c r="C10" s="9">
        <v>104</v>
      </c>
      <c r="D10" s="18">
        <f t="shared" si="4"/>
        <v>0.873949579831933</v>
      </c>
      <c r="E10" s="9">
        <v>40</v>
      </c>
      <c r="F10" s="9">
        <v>34</v>
      </c>
      <c r="G10" s="18">
        <f t="shared" si="5"/>
        <v>0.85</v>
      </c>
      <c r="H10" s="9"/>
      <c r="I10" s="9"/>
      <c r="J10" s="18"/>
      <c r="K10" s="9"/>
      <c r="L10" s="9"/>
      <c r="M10" s="10"/>
      <c r="N10" s="9">
        <v>25</v>
      </c>
      <c r="O10" s="9">
        <v>22</v>
      </c>
      <c r="P10" s="18">
        <f>O10/N10</f>
        <v>0.88</v>
      </c>
      <c r="Q10" s="9"/>
      <c r="R10" s="9"/>
      <c r="S10" s="18"/>
      <c r="T10" s="9">
        <v>38</v>
      </c>
      <c r="U10" s="9">
        <v>34</v>
      </c>
      <c r="V10" s="10">
        <f t="shared" si="10"/>
        <v>0.894736842105263</v>
      </c>
      <c r="W10" s="9"/>
      <c r="X10" s="9"/>
      <c r="Y10" s="18"/>
      <c r="Z10" s="9"/>
      <c r="AA10" s="9"/>
      <c r="AB10" s="18"/>
      <c r="AC10" s="9">
        <v>32</v>
      </c>
      <c r="AD10" s="9">
        <v>32</v>
      </c>
      <c r="AE10" s="10">
        <f>AD10/AC10</f>
        <v>1</v>
      </c>
      <c r="AF10" s="9">
        <v>32</v>
      </c>
      <c r="AG10" s="9">
        <v>30</v>
      </c>
      <c r="AH10" s="10">
        <f>AG10/AF10</f>
        <v>0.9375</v>
      </c>
      <c r="AI10" s="9"/>
      <c r="AJ10" s="9"/>
      <c r="AK10" s="18"/>
      <c r="AL10" s="9">
        <v>42</v>
      </c>
      <c r="AM10" s="9">
        <v>32</v>
      </c>
      <c r="AN10" s="10">
        <f t="shared" si="13"/>
        <v>0.761904761904762</v>
      </c>
      <c r="AO10" s="9"/>
      <c r="AP10" s="9"/>
      <c r="AQ10" s="10"/>
      <c r="AR10" s="9"/>
      <c r="AS10" s="9"/>
      <c r="AT10" s="18"/>
      <c r="AU10" s="9"/>
      <c r="AV10" s="9"/>
      <c r="AW10" s="18"/>
      <c r="AX10" s="9">
        <v>2</v>
      </c>
      <c r="AY10" s="9">
        <v>2</v>
      </c>
      <c r="AZ10" s="18">
        <f t="shared" si="17"/>
        <v>1</v>
      </c>
      <c r="BA10" s="9">
        <v>107</v>
      </c>
      <c r="BB10" s="9">
        <v>97</v>
      </c>
      <c r="BC10" s="18">
        <f t="shared" si="18"/>
        <v>0.906542056074766</v>
      </c>
      <c r="BD10" s="9"/>
      <c r="BE10" s="9"/>
      <c r="BF10" s="18"/>
      <c r="BG10" s="9"/>
      <c r="BH10" s="9"/>
      <c r="BI10" s="18"/>
      <c r="BJ10" s="9"/>
      <c r="BK10" s="9"/>
      <c r="BL10" s="18"/>
      <c r="BM10" s="9"/>
      <c r="BN10" s="9"/>
      <c r="BO10" s="18"/>
      <c r="BP10" s="9"/>
      <c r="BQ10" s="9"/>
      <c r="BR10" s="10"/>
      <c r="BS10" s="42">
        <f t="shared" si="0"/>
        <v>437</v>
      </c>
      <c r="BT10" s="9">
        <f t="shared" si="1"/>
        <v>387</v>
      </c>
      <c r="BU10" s="41">
        <f t="shared" si="2"/>
        <v>0.88558352402746</v>
      </c>
    </row>
    <row r="11" spans="1:73">
      <c r="A11" s="8" t="s">
        <v>36</v>
      </c>
      <c r="B11" s="9"/>
      <c r="C11" s="9"/>
      <c r="D11" s="18"/>
      <c r="E11" s="9">
        <v>25</v>
      </c>
      <c r="F11" s="9">
        <v>21</v>
      </c>
      <c r="G11" s="18">
        <f t="shared" si="5"/>
        <v>0.84</v>
      </c>
      <c r="H11" s="9"/>
      <c r="I11" s="9"/>
      <c r="J11" s="18"/>
      <c r="K11" s="9"/>
      <c r="L11" s="9"/>
      <c r="M11" s="10"/>
      <c r="N11" s="9"/>
      <c r="O11" s="9"/>
      <c r="P11" s="18"/>
      <c r="Q11" s="9"/>
      <c r="R11" s="9"/>
      <c r="S11" s="18"/>
      <c r="T11" s="9">
        <v>53</v>
      </c>
      <c r="U11" s="9">
        <v>49</v>
      </c>
      <c r="V11" s="10">
        <f t="shared" si="10"/>
        <v>0.924528301886792</v>
      </c>
      <c r="W11" s="9"/>
      <c r="X11" s="9"/>
      <c r="Y11" s="18"/>
      <c r="Z11" s="9"/>
      <c r="AA11" s="9"/>
      <c r="AB11" s="18"/>
      <c r="AC11" s="9"/>
      <c r="AD11" s="9"/>
      <c r="AE11" s="18"/>
      <c r="AF11" s="9"/>
      <c r="AG11" s="9"/>
      <c r="AH11" s="18"/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48"/>
      <c r="BM11" s="9"/>
      <c r="BN11" s="9"/>
      <c r="BO11" s="18"/>
      <c r="BP11" s="9"/>
      <c r="BQ11" s="9"/>
      <c r="BR11" s="18"/>
      <c r="BS11" s="42">
        <f t="shared" si="0"/>
        <v>78</v>
      </c>
      <c r="BT11" s="9">
        <f t="shared" si="1"/>
        <v>70</v>
      </c>
      <c r="BU11" s="41">
        <f t="shared" si="2"/>
        <v>0.897435897435897</v>
      </c>
    </row>
    <row r="12" spans="1:73">
      <c r="A12" s="8" t="s">
        <v>37</v>
      </c>
      <c r="B12" s="9">
        <v>23</v>
      </c>
      <c r="C12" s="9">
        <v>20</v>
      </c>
      <c r="D12" s="18">
        <f>C12/B12</f>
        <v>0.869565217391304</v>
      </c>
      <c r="E12" s="9"/>
      <c r="F12" s="9"/>
      <c r="G12" s="18"/>
      <c r="H12" s="9">
        <v>59</v>
      </c>
      <c r="I12" s="9">
        <v>49</v>
      </c>
      <c r="J12" s="18">
        <f>I12/H12</f>
        <v>0.830508474576271</v>
      </c>
      <c r="K12" s="9"/>
      <c r="L12" s="9"/>
      <c r="M12" s="10"/>
      <c r="N12" s="9">
        <v>7</v>
      </c>
      <c r="O12" s="9">
        <v>6</v>
      </c>
      <c r="P12" s="18">
        <f>O12/N12</f>
        <v>0.857142857142857</v>
      </c>
      <c r="Q12" s="9"/>
      <c r="R12" s="9"/>
      <c r="S12" s="18"/>
      <c r="T12" s="9">
        <v>17</v>
      </c>
      <c r="U12" s="9">
        <v>16</v>
      </c>
      <c r="V12" s="10">
        <f t="shared" si="10"/>
        <v>0.941176470588235</v>
      </c>
      <c r="W12" s="9"/>
      <c r="X12" s="9"/>
      <c r="Y12" s="18"/>
      <c r="Z12" s="9"/>
      <c r="AA12" s="9"/>
      <c r="AB12" s="18"/>
      <c r="AC12" s="9"/>
      <c r="AD12" s="9"/>
      <c r="AE12" s="18"/>
      <c r="AF12" s="9">
        <v>19</v>
      </c>
      <c r="AG12" s="9">
        <v>16</v>
      </c>
      <c r="AH12" s="10">
        <f>AG12/AF12</f>
        <v>0.842105263157895</v>
      </c>
      <c r="AI12" s="9"/>
      <c r="AJ12" s="9"/>
      <c r="AK12" s="18"/>
      <c r="AL12" s="9">
        <v>21</v>
      </c>
      <c r="AM12" s="9">
        <v>17</v>
      </c>
      <c r="AN12" s="10">
        <f>AM12/AL12</f>
        <v>0.80952380952381</v>
      </c>
      <c r="AO12" s="9"/>
      <c r="AP12" s="9"/>
      <c r="AQ12" s="10"/>
      <c r="AR12" s="9"/>
      <c r="AS12" s="9"/>
      <c r="AT12" s="18"/>
      <c r="AU12" s="9"/>
      <c r="AV12" s="9"/>
      <c r="AW12" s="18"/>
      <c r="AX12" s="9"/>
      <c r="AY12" s="9"/>
      <c r="AZ12" s="18"/>
      <c r="BA12" s="9">
        <v>11</v>
      </c>
      <c r="BB12" s="9">
        <v>7</v>
      </c>
      <c r="BC12" s="10">
        <f>BB12/BA12</f>
        <v>0.636363636363636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/>
      <c r="BQ12" s="9"/>
      <c r="BR12" s="10"/>
      <c r="BS12" s="42">
        <f t="shared" si="0"/>
        <v>157</v>
      </c>
      <c r="BT12" s="9">
        <f t="shared" si="1"/>
        <v>131</v>
      </c>
      <c r="BU12" s="41">
        <f t="shared" si="2"/>
        <v>0.834394904458599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0"/>
        <v>0</v>
      </c>
      <c r="BT13" s="9">
        <f t="shared" si="1"/>
        <v>0</v>
      </c>
      <c r="BU13" s="41" t="e">
        <f t="shared" si="2"/>
        <v>#DIV/0!</v>
      </c>
    </row>
    <row r="14" spans="1:73">
      <c r="A14" s="8" t="s">
        <v>39</v>
      </c>
      <c r="B14" s="9">
        <v>20</v>
      </c>
      <c r="C14" s="9">
        <v>19</v>
      </c>
      <c r="D14" s="18">
        <f>C14/B14</f>
        <v>0.95</v>
      </c>
      <c r="E14" s="9">
        <v>43</v>
      </c>
      <c r="F14" s="9">
        <v>39</v>
      </c>
      <c r="G14" s="18">
        <f>F14/E14</f>
        <v>0.906976744186046</v>
      </c>
      <c r="H14" s="9">
        <v>26</v>
      </c>
      <c r="I14" s="9">
        <v>20</v>
      </c>
      <c r="J14" s="18">
        <f>I14/H14</f>
        <v>0.769230769230769</v>
      </c>
      <c r="K14" s="9"/>
      <c r="L14" s="9"/>
      <c r="M14" s="18"/>
      <c r="N14" s="9"/>
      <c r="O14" s="9"/>
      <c r="P14" s="18"/>
      <c r="Q14" s="9"/>
      <c r="R14" s="9"/>
      <c r="S14" s="18"/>
      <c r="T14" s="9">
        <v>2</v>
      </c>
      <c r="U14" s="9">
        <v>2</v>
      </c>
      <c r="V14" s="10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/>
      <c r="BB14" s="9"/>
      <c r="BC14" s="10" t="e">
        <f>BB14/BA14</f>
        <v>#DIV/0!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>
        <v>37</v>
      </c>
      <c r="BQ14" s="9">
        <v>31</v>
      </c>
      <c r="BR14" s="10">
        <f>BQ14/BP14</f>
        <v>0.837837837837838</v>
      </c>
      <c r="BS14" s="42">
        <f t="shared" si="0"/>
        <v>128</v>
      </c>
      <c r="BT14" s="9">
        <f t="shared" si="1"/>
        <v>111</v>
      </c>
      <c r="BU14" s="41">
        <f t="shared" si="2"/>
        <v>0.8671875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0"/>
      <c r="BS15" s="42">
        <f t="shared" si="0"/>
        <v>0</v>
      </c>
      <c r="BT15" s="9">
        <f t="shared" si="1"/>
        <v>0</v>
      </c>
      <c r="BU15" s="41" t="e">
        <f t="shared" si="2"/>
        <v>#DIV/0!</v>
      </c>
    </row>
    <row r="16" spans="1:73">
      <c r="A16" s="8" t="s">
        <v>41</v>
      </c>
      <c r="B16" s="9"/>
      <c r="C16" s="9"/>
      <c r="D16" s="18"/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0"/>
        <v>0</v>
      </c>
      <c r="BT16" s="9">
        <f t="shared" si="1"/>
        <v>0</v>
      </c>
      <c r="BU16" s="41" t="e">
        <f t="shared" si="2"/>
        <v>#DIV/0!</v>
      </c>
    </row>
    <row r="17" spans="1:73">
      <c r="A17" s="8" t="s">
        <v>42</v>
      </c>
      <c r="B17" s="9"/>
      <c r="C17" s="9"/>
      <c r="D17" s="18"/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0"/>
        <v>0</v>
      </c>
      <c r="BT17" s="9">
        <f t="shared" si="1"/>
        <v>0</v>
      </c>
      <c r="BU17" s="41" t="e">
        <f t="shared" si="2"/>
        <v>#DIV/0!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>
        <f t="shared" si="0"/>
        <v>0</v>
      </c>
      <c r="BT18" s="9">
        <f t="shared" si="1"/>
        <v>0</v>
      </c>
      <c r="BU18" s="41" t="e">
        <f t="shared" si="2"/>
        <v>#DIV/0!</v>
      </c>
    </row>
    <row r="19" spans="1:73">
      <c r="A19" s="8" t="s">
        <v>44</v>
      </c>
      <c r="B19" s="9"/>
      <c r="C19" s="9"/>
      <c r="D19" s="18"/>
      <c r="E19" s="9">
        <v>3</v>
      </c>
      <c r="F19" s="9">
        <v>2</v>
      </c>
      <c r="G19" s="18">
        <f>F19/E19</f>
        <v>0.666666666666667</v>
      </c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4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si="0"/>
        <v>3</v>
      </c>
      <c r="BT19" s="9">
        <f t="shared" si="1"/>
        <v>2</v>
      </c>
      <c r="BU19" s="41">
        <f t="shared" si="2"/>
        <v>0.666666666666667</v>
      </c>
    </row>
    <row r="20" spans="1:73">
      <c r="A20" s="8" t="s">
        <v>45</v>
      </c>
      <c r="B20" s="9"/>
      <c r="C20" s="9"/>
      <c r="D20" s="18"/>
      <c r="E20" s="9">
        <v>2</v>
      </c>
      <c r="F20" s="9">
        <v>2</v>
      </c>
      <c r="G20" s="18">
        <f>F20/E20</f>
        <v>1</v>
      </c>
      <c r="H20" s="9"/>
      <c r="I20" s="9"/>
      <c r="J20" s="18"/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0"/>
        <v>2</v>
      </c>
      <c r="BT20" s="9">
        <f t="shared" si="1"/>
        <v>2</v>
      </c>
      <c r="BU20" s="41">
        <f t="shared" si="2"/>
        <v>1</v>
      </c>
    </row>
    <row r="21" spans="1:73">
      <c r="A21" s="8" t="s">
        <v>46</v>
      </c>
      <c r="B21" s="9"/>
      <c r="C21" s="9"/>
      <c r="D21" s="18"/>
      <c r="E21" s="9"/>
      <c r="F21" s="9"/>
      <c r="G21" s="10"/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si="0"/>
        <v>0</v>
      </c>
      <c r="BT21" s="9">
        <f t="shared" si="1"/>
        <v>0</v>
      </c>
      <c r="BU21" s="41" t="e">
        <f t="shared" si="2"/>
        <v>#DIV/0!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>
        <f t="shared" si="0"/>
        <v>0</v>
      </c>
      <c r="BT22" s="9">
        <f t="shared" si="1"/>
        <v>0</v>
      </c>
      <c r="BU22" s="41" t="e">
        <f t="shared" si="2"/>
        <v>#DIV/0!</v>
      </c>
    </row>
    <row r="23" spans="1:73">
      <c r="A23" s="11" t="s">
        <v>48</v>
      </c>
      <c r="B23" s="12">
        <f t="shared" ref="B23:F23" si="21">SUM(B10:B22)</f>
        <v>162</v>
      </c>
      <c r="C23" s="12">
        <f t="shared" si="21"/>
        <v>143</v>
      </c>
      <c r="D23" s="13">
        <f t="shared" ref="D23:D31" si="22">C23/B23</f>
        <v>0.882716049382716</v>
      </c>
      <c r="E23" s="12">
        <f t="shared" si="21"/>
        <v>113</v>
      </c>
      <c r="F23" s="12">
        <f t="shared" si="21"/>
        <v>98</v>
      </c>
      <c r="G23" s="13">
        <f>F23/E23</f>
        <v>0.867256637168142</v>
      </c>
      <c r="H23" s="12">
        <f t="shared" ref="H23:L23" si="23">SUM(H10:H22)</f>
        <v>85</v>
      </c>
      <c r="I23" s="12">
        <f t="shared" si="23"/>
        <v>69</v>
      </c>
      <c r="J23" s="13">
        <f t="shared" ref="J23:J27" si="24">I23/H23</f>
        <v>0.811764705882353</v>
      </c>
      <c r="K23" s="12">
        <f t="shared" si="23"/>
        <v>0</v>
      </c>
      <c r="L23" s="12">
        <f t="shared" si="23"/>
        <v>0</v>
      </c>
      <c r="M23" s="13" t="e">
        <f>L23/K23</f>
        <v>#DIV/0!</v>
      </c>
      <c r="N23" s="12">
        <f t="shared" ref="N23:R23" si="25">SUM(N10:N22)</f>
        <v>32</v>
      </c>
      <c r="O23" s="12">
        <f t="shared" si="25"/>
        <v>28</v>
      </c>
      <c r="P23" s="13">
        <f>O23/N23</f>
        <v>0.875</v>
      </c>
      <c r="Q23" s="12">
        <f t="shared" si="25"/>
        <v>0</v>
      </c>
      <c r="R23" s="12">
        <f t="shared" si="25"/>
        <v>0</v>
      </c>
      <c r="S23" s="13" t="e">
        <f>R23/Q23</f>
        <v>#DIV/0!</v>
      </c>
      <c r="T23" s="12">
        <f t="shared" ref="T23:X23" si="26">SUM(T10:T22)</f>
        <v>110</v>
      </c>
      <c r="U23" s="12">
        <f t="shared" si="26"/>
        <v>101</v>
      </c>
      <c r="V23" s="13">
        <f>U23/T23</f>
        <v>0.918181818181818</v>
      </c>
      <c r="W23" s="12">
        <f t="shared" si="26"/>
        <v>0</v>
      </c>
      <c r="X23" s="12">
        <f t="shared" si="26"/>
        <v>0</v>
      </c>
      <c r="Y23" s="13" t="e">
        <f>X23/W23</f>
        <v>#DIV/0!</v>
      </c>
      <c r="Z23" s="12">
        <f t="shared" ref="Z23:AD23" si="27">SUM(Z10:Z22)</f>
        <v>0</v>
      </c>
      <c r="AA23" s="12">
        <f t="shared" si="27"/>
        <v>0</v>
      </c>
      <c r="AB23" s="13" t="e">
        <f>AA23/Z23</f>
        <v>#DIV/0!</v>
      </c>
      <c r="AC23" s="12">
        <f t="shared" si="27"/>
        <v>32</v>
      </c>
      <c r="AD23" s="12">
        <f t="shared" si="27"/>
        <v>32</v>
      </c>
      <c r="AE23" s="13">
        <f t="shared" ref="AE23:AE25" si="28">AD23/AC23</f>
        <v>1</v>
      </c>
      <c r="AF23" s="12">
        <f>SUM(AF10:AF22)</f>
        <v>51</v>
      </c>
      <c r="AG23" s="12">
        <f>SUM(AG10:AG22)</f>
        <v>46</v>
      </c>
      <c r="AH23" s="13">
        <f>AG23/AF23</f>
        <v>0.901960784313726</v>
      </c>
      <c r="AI23" s="12"/>
      <c r="AJ23" s="12"/>
      <c r="AK23" s="13"/>
      <c r="AL23" s="12">
        <f t="shared" ref="AL23:AP23" si="29">SUM(AL10:AL22)</f>
        <v>63</v>
      </c>
      <c r="AM23" s="12">
        <f t="shared" si="29"/>
        <v>49</v>
      </c>
      <c r="AN23" s="13">
        <f>AM23/AL23</f>
        <v>0.777777777777778</v>
      </c>
      <c r="AO23" s="12">
        <f t="shared" si="29"/>
        <v>0</v>
      </c>
      <c r="AP23" s="12">
        <f t="shared" si="29"/>
        <v>0</v>
      </c>
      <c r="AQ23" s="13" t="e">
        <f t="shared" ref="AQ23:AQ24" si="30">AP23/AO23</f>
        <v>#DIV/0!</v>
      </c>
      <c r="AR23" s="12">
        <f t="shared" ref="AR23:AV23" si="31">SUM(AR10:AR22)</f>
        <v>0</v>
      </c>
      <c r="AS23" s="12">
        <f t="shared" si="31"/>
        <v>0</v>
      </c>
      <c r="AT23" s="13" t="e">
        <f t="shared" ref="AT23:AT24" si="32">AS23/AR23</f>
        <v>#DIV/0!</v>
      </c>
      <c r="AU23" s="12">
        <f t="shared" si="31"/>
        <v>0</v>
      </c>
      <c r="AV23" s="12">
        <f t="shared" si="31"/>
        <v>0</v>
      </c>
      <c r="AW23" s="13" t="e">
        <f>AV23/AU23</f>
        <v>#DIV/0!</v>
      </c>
      <c r="AX23" s="12">
        <f t="shared" ref="AX23:BB23" si="33">SUM(AX10:AX22)</f>
        <v>2</v>
      </c>
      <c r="AY23" s="12">
        <f t="shared" si="33"/>
        <v>2</v>
      </c>
      <c r="AZ23" s="13">
        <f t="shared" ref="AZ23:AZ25" si="34">AY23/AX23</f>
        <v>1</v>
      </c>
      <c r="BA23" s="12">
        <f t="shared" si="33"/>
        <v>118</v>
      </c>
      <c r="BB23" s="12">
        <f t="shared" si="33"/>
        <v>104</v>
      </c>
      <c r="BC23" s="13">
        <f>BB23/BA23</f>
        <v>0.88135593220339</v>
      </c>
      <c r="BD23" s="12"/>
      <c r="BE23" s="12"/>
      <c r="BF23" s="13"/>
      <c r="BG23" s="12"/>
      <c r="BH23" s="12"/>
      <c r="BI23" s="13"/>
      <c r="BJ23" s="12">
        <f>SUM(BJ10:BJ22)</f>
        <v>0</v>
      </c>
      <c r="BK23" s="12">
        <f>SUM(BK10:BK22)</f>
        <v>0</v>
      </c>
      <c r="BL23" s="13" t="e">
        <f t="shared" ref="BL23:BL24" si="35">BK23/BJ23</f>
        <v>#DIV/0!</v>
      </c>
      <c r="BM23" s="12"/>
      <c r="BN23" s="12"/>
      <c r="BO23" s="13"/>
      <c r="BP23" s="12">
        <f>SUM(BP10:BP22)</f>
        <v>37</v>
      </c>
      <c r="BQ23" s="12">
        <f>SUM(BQ10:BQ22)</f>
        <v>31</v>
      </c>
      <c r="BR23" s="13">
        <f>BQ23/BP23</f>
        <v>0.837837837837838</v>
      </c>
      <c r="BS23" s="43">
        <f t="shared" si="0"/>
        <v>805</v>
      </c>
      <c r="BT23" s="12">
        <f t="shared" si="1"/>
        <v>703</v>
      </c>
      <c r="BU23" s="44">
        <f t="shared" si="2"/>
        <v>0.873291925465839</v>
      </c>
    </row>
    <row r="24" spans="1:73">
      <c r="A24" s="14" t="s">
        <v>49</v>
      </c>
      <c r="B24" s="15">
        <f t="shared" ref="B24:F24" si="36">B9+B23</f>
        <v>349</v>
      </c>
      <c r="C24" s="15">
        <f t="shared" si="36"/>
        <v>253</v>
      </c>
      <c r="D24" s="16">
        <f t="shared" si="22"/>
        <v>0.724928366762178</v>
      </c>
      <c r="E24" s="15">
        <f t="shared" si="36"/>
        <v>113</v>
      </c>
      <c r="F24" s="15">
        <f t="shared" si="36"/>
        <v>98</v>
      </c>
      <c r="G24" s="16">
        <f>F24/E24</f>
        <v>0.867256637168142</v>
      </c>
      <c r="H24" s="15">
        <f t="shared" ref="H24:L24" si="37">H9+H23</f>
        <v>128</v>
      </c>
      <c r="I24" s="15">
        <f t="shared" si="37"/>
        <v>99</v>
      </c>
      <c r="J24" s="16">
        <f t="shared" si="24"/>
        <v>0.7734375</v>
      </c>
      <c r="K24" s="15">
        <f t="shared" si="37"/>
        <v>0</v>
      </c>
      <c r="L24" s="15">
        <f t="shared" si="37"/>
        <v>0</v>
      </c>
      <c r="M24" s="16" t="e">
        <f>L24/K24</f>
        <v>#DIV/0!</v>
      </c>
      <c r="N24" s="15">
        <f t="shared" ref="N24:R24" si="38">N9+N23</f>
        <v>32</v>
      </c>
      <c r="O24" s="15">
        <f t="shared" si="38"/>
        <v>28</v>
      </c>
      <c r="P24" s="16">
        <f>O24/N24</f>
        <v>0.875</v>
      </c>
      <c r="Q24" s="15">
        <f t="shared" si="38"/>
        <v>0</v>
      </c>
      <c r="R24" s="15">
        <f t="shared" si="38"/>
        <v>0</v>
      </c>
      <c r="S24" s="16" t="e">
        <f>R24/Q24</f>
        <v>#DIV/0!</v>
      </c>
      <c r="T24" s="15">
        <f t="shared" ref="T24:X24" si="39">T9+T23</f>
        <v>152</v>
      </c>
      <c r="U24" s="15">
        <f t="shared" si="39"/>
        <v>134</v>
      </c>
      <c r="V24" s="16">
        <f>U24/T24</f>
        <v>0.881578947368421</v>
      </c>
      <c r="W24" s="15">
        <f t="shared" si="39"/>
        <v>0</v>
      </c>
      <c r="X24" s="15">
        <f t="shared" si="39"/>
        <v>0</v>
      </c>
      <c r="Y24" s="16" t="e">
        <f>X24/W24</f>
        <v>#DIV/0!</v>
      </c>
      <c r="Z24" s="15">
        <f t="shared" ref="Z24:AD24" si="40">Z9+Z23</f>
        <v>0</v>
      </c>
      <c r="AA24" s="15">
        <f t="shared" si="40"/>
        <v>0</v>
      </c>
      <c r="AB24" s="16" t="e">
        <f>AA24/Z24</f>
        <v>#DIV/0!</v>
      </c>
      <c r="AC24" s="15">
        <f t="shared" si="40"/>
        <v>42</v>
      </c>
      <c r="AD24" s="15">
        <f t="shared" si="40"/>
        <v>38</v>
      </c>
      <c r="AE24" s="16">
        <f t="shared" si="28"/>
        <v>0.904761904761905</v>
      </c>
      <c r="AF24" s="15">
        <f>AF9+AF23</f>
        <v>101</v>
      </c>
      <c r="AG24" s="15">
        <f>AG9+AG23</f>
        <v>78</v>
      </c>
      <c r="AH24" s="16">
        <f>AG24/AF24</f>
        <v>0.772277227722772</v>
      </c>
      <c r="AI24" s="15"/>
      <c r="AJ24" s="15"/>
      <c r="AK24" s="16"/>
      <c r="AL24" s="15">
        <f t="shared" ref="AL24:AP24" si="41">AL9+AL23</f>
        <v>74</v>
      </c>
      <c r="AM24" s="15">
        <f t="shared" si="41"/>
        <v>55</v>
      </c>
      <c r="AN24" s="16">
        <f>AM24/AL24</f>
        <v>0.743243243243243</v>
      </c>
      <c r="AO24" s="15">
        <f t="shared" si="41"/>
        <v>38</v>
      </c>
      <c r="AP24" s="15">
        <f t="shared" si="41"/>
        <v>17</v>
      </c>
      <c r="AQ24" s="16">
        <f t="shared" si="30"/>
        <v>0.447368421052632</v>
      </c>
      <c r="AR24" s="15">
        <f t="shared" ref="AR24:AV24" si="42">AR9+AR23</f>
        <v>2</v>
      </c>
      <c r="AS24" s="15">
        <f t="shared" si="42"/>
        <v>1</v>
      </c>
      <c r="AT24" s="16">
        <f t="shared" si="32"/>
        <v>0.5</v>
      </c>
      <c r="AU24" s="15">
        <f t="shared" si="42"/>
        <v>0</v>
      </c>
      <c r="AV24" s="15">
        <f t="shared" si="42"/>
        <v>0</v>
      </c>
      <c r="AW24" s="16" t="e">
        <f>AV24/AU24</f>
        <v>#DIV/0!</v>
      </c>
      <c r="AX24" s="15">
        <f t="shared" ref="AX24:BB24" si="43">AX9+AX23</f>
        <v>25</v>
      </c>
      <c r="AY24" s="15">
        <f t="shared" si="43"/>
        <v>11</v>
      </c>
      <c r="AZ24" s="16">
        <f t="shared" si="34"/>
        <v>0.44</v>
      </c>
      <c r="BA24" s="15">
        <f t="shared" si="43"/>
        <v>277</v>
      </c>
      <c r="BB24" s="15">
        <f t="shared" si="43"/>
        <v>166</v>
      </c>
      <c r="BC24" s="16">
        <f>BB24/BA24</f>
        <v>0.59927797833935</v>
      </c>
      <c r="BD24" s="15"/>
      <c r="BE24" s="15"/>
      <c r="BF24" s="16"/>
      <c r="BG24" s="15"/>
      <c r="BH24" s="15"/>
      <c r="BI24" s="16"/>
      <c r="BJ24" s="15">
        <f>BJ9+BJ23</f>
        <v>0</v>
      </c>
      <c r="BK24" s="15">
        <f>BK9+BK23</f>
        <v>0</v>
      </c>
      <c r="BL24" s="16" t="e">
        <f t="shared" si="35"/>
        <v>#DIV/0!</v>
      </c>
      <c r="BM24" s="15"/>
      <c r="BN24" s="15"/>
      <c r="BO24" s="16"/>
      <c r="BP24" s="15">
        <f>BP9+BP23</f>
        <v>267</v>
      </c>
      <c r="BQ24" s="15">
        <f>BQ9+BQ23</f>
        <v>205</v>
      </c>
      <c r="BR24" s="16">
        <f>BQ24/BP24</f>
        <v>0.767790262172285</v>
      </c>
      <c r="BS24" s="45">
        <f t="shared" si="0"/>
        <v>1600</v>
      </c>
      <c r="BT24" s="15">
        <f t="shared" si="1"/>
        <v>1183</v>
      </c>
      <c r="BU24" s="46">
        <f t="shared" si="2"/>
        <v>0.739375</v>
      </c>
    </row>
    <row r="25" s="1" customFormat="1" spans="1:73">
      <c r="A25" s="17" t="s">
        <v>50</v>
      </c>
      <c r="B25" s="34"/>
      <c r="C25" s="34"/>
      <c r="D25" s="18" t="e">
        <f t="shared" si="22"/>
        <v>#DIV/0!</v>
      </c>
      <c r="E25" s="34"/>
      <c r="F25" s="34"/>
      <c r="G25" s="48"/>
      <c r="H25" s="34">
        <v>2</v>
      </c>
      <c r="I25" s="34">
        <v>2</v>
      </c>
      <c r="J25" s="18">
        <f t="shared" si="24"/>
        <v>1</v>
      </c>
      <c r="K25" s="34"/>
      <c r="L25" s="34"/>
      <c r="M25" s="48"/>
      <c r="N25" s="34"/>
      <c r="O25" s="34"/>
      <c r="P25" s="48"/>
      <c r="Q25" s="34"/>
      <c r="R25" s="34"/>
      <c r="S25" s="48"/>
      <c r="T25" s="34"/>
      <c r="U25" s="34"/>
      <c r="V25" s="48"/>
      <c r="W25" s="34"/>
      <c r="X25" s="34"/>
      <c r="Y25" s="48"/>
      <c r="Z25" s="34"/>
      <c r="AA25" s="34"/>
      <c r="AB25" s="48"/>
      <c r="AC25" s="9">
        <v>15</v>
      </c>
      <c r="AD25" s="9">
        <v>9</v>
      </c>
      <c r="AE25" s="18">
        <f t="shared" si="28"/>
        <v>0.6</v>
      </c>
      <c r="AF25" s="34">
        <v>2</v>
      </c>
      <c r="AG25" s="34">
        <v>1</v>
      </c>
      <c r="AH25" s="18">
        <f>AG25/AF25</f>
        <v>0.5</v>
      </c>
      <c r="AI25" s="34"/>
      <c r="AJ25" s="34"/>
      <c r="AK25" s="48"/>
      <c r="AL25" s="34"/>
      <c r="AM25" s="34"/>
      <c r="AN25" s="48"/>
      <c r="AO25" s="34"/>
      <c r="AP25" s="34"/>
      <c r="AQ25" s="48"/>
      <c r="AR25" s="34"/>
      <c r="AS25" s="34"/>
      <c r="AT25" s="48"/>
      <c r="AU25" s="34"/>
      <c r="AV25" s="34"/>
      <c r="AW25" s="48"/>
      <c r="AX25" s="34">
        <v>9</v>
      </c>
      <c r="AY25" s="34">
        <v>8</v>
      </c>
      <c r="AZ25" s="18">
        <f t="shared" si="34"/>
        <v>0.888888888888889</v>
      </c>
      <c r="BA25" s="34"/>
      <c r="BB25" s="34"/>
      <c r="BC25" s="48"/>
      <c r="BD25" s="34">
        <v>13</v>
      </c>
      <c r="BE25" s="34">
        <v>10</v>
      </c>
      <c r="BF25" s="18">
        <f t="shared" ref="BF25:BF28" si="44">BE25/BD25</f>
        <v>0.769230769230769</v>
      </c>
      <c r="BG25" s="34"/>
      <c r="BH25" s="34"/>
      <c r="BI25" s="48"/>
      <c r="BJ25" s="34"/>
      <c r="BK25" s="34"/>
      <c r="BL25" s="48"/>
      <c r="BM25" s="34"/>
      <c r="BN25" s="34"/>
      <c r="BO25" s="48"/>
      <c r="BP25" s="34"/>
      <c r="BQ25" s="34"/>
      <c r="BR25" s="48"/>
      <c r="BS25" s="57">
        <f t="shared" si="0"/>
        <v>41</v>
      </c>
      <c r="BT25" s="34">
        <f t="shared" si="1"/>
        <v>30</v>
      </c>
      <c r="BU25" s="47">
        <f t="shared" si="2"/>
        <v>0.731707317073171</v>
      </c>
    </row>
    <row r="26" s="1" customFormat="1" spans="1:73">
      <c r="A26" s="17" t="s">
        <v>51</v>
      </c>
      <c r="B26" s="34"/>
      <c r="C26" s="34"/>
      <c r="D26" s="18" t="e">
        <f t="shared" si="22"/>
        <v>#DIV/0!</v>
      </c>
      <c r="E26" s="34"/>
      <c r="F26" s="34"/>
      <c r="G26" s="48"/>
      <c r="H26" s="34">
        <v>1</v>
      </c>
      <c r="I26" s="34">
        <v>1</v>
      </c>
      <c r="J26" s="18">
        <f t="shared" si="24"/>
        <v>1</v>
      </c>
      <c r="K26" s="34"/>
      <c r="L26" s="34"/>
      <c r="M26" s="48"/>
      <c r="N26" s="34"/>
      <c r="O26" s="34"/>
      <c r="P26" s="48"/>
      <c r="Q26" s="34">
        <v>2</v>
      </c>
      <c r="R26" s="34">
        <v>2</v>
      </c>
      <c r="S26" s="18">
        <f>R26/Q26</f>
        <v>1</v>
      </c>
      <c r="T26" s="34"/>
      <c r="U26" s="34"/>
      <c r="V26" s="48"/>
      <c r="W26" s="34"/>
      <c r="X26" s="34"/>
      <c r="Y26" s="48"/>
      <c r="Z26" s="34"/>
      <c r="AA26" s="34"/>
      <c r="AB26" s="48"/>
      <c r="AC26" s="34"/>
      <c r="AD26" s="34"/>
      <c r="AE26" s="48"/>
      <c r="AF26" s="34">
        <v>6</v>
      </c>
      <c r="AG26" s="34">
        <v>4</v>
      </c>
      <c r="AH26" s="18">
        <f>AG26/AF26</f>
        <v>0.666666666666667</v>
      </c>
      <c r="AI26" s="34"/>
      <c r="AJ26" s="34"/>
      <c r="AK26" s="48"/>
      <c r="AL26" s="34"/>
      <c r="AM26" s="34"/>
      <c r="AN26" s="48"/>
      <c r="AO26" s="34"/>
      <c r="AP26" s="34"/>
      <c r="AQ26" s="48"/>
      <c r="AR26" s="34"/>
      <c r="AS26" s="34"/>
      <c r="AT26" s="48"/>
      <c r="AU26" s="34"/>
      <c r="AV26" s="34"/>
      <c r="AW26" s="48"/>
      <c r="AX26" s="34"/>
      <c r="AY26" s="34"/>
      <c r="AZ26" s="48"/>
      <c r="BA26" s="34"/>
      <c r="BB26" s="34"/>
      <c r="BC26" s="48"/>
      <c r="BD26" s="34"/>
      <c r="BE26" s="34"/>
      <c r="BF26" s="48"/>
      <c r="BG26" s="34"/>
      <c r="BH26" s="34"/>
      <c r="BI26" s="48"/>
      <c r="BJ26" s="34"/>
      <c r="BK26" s="34"/>
      <c r="BL26" s="48"/>
      <c r="BM26" s="34"/>
      <c r="BN26" s="34"/>
      <c r="BO26" s="48"/>
      <c r="BP26" s="34"/>
      <c r="BQ26" s="34"/>
      <c r="BR26" s="48"/>
      <c r="BS26" s="57">
        <f t="shared" si="0"/>
        <v>9</v>
      </c>
      <c r="BT26" s="34">
        <f t="shared" si="1"/>
        <v>7</v>
      </c>
      <c r="BU26" s="47">
        <f t="shared" si="2"/>
        <v>0.777777777777778</v>
      </c>
    </row>
    <row r="27" s="1" customFormat="1" spans="1:73">
      <c r="A27" s="17" t="s">
        <v>52</v>
      </c>
      <c r="B27" s="34">
        <v>2</v>
      </c>
      <c r="C27" s="34">
        <v>1</v>
      </c>
      <c r="D27" s="18">
        <f t="shared" si="22"/>
        <v>0.5</v>
      </c>
      <c r="E27" s="34"/>
      <c r="F27" s="34"/>
      <c r="G27" s="48"/>
      <c r="H27" s="34">
        <v>9</v>
      </c>
      <c r="I27" s="34">
        <v>5</v>
      </c>
      <c r="J27" s="18">
        <f t="shared" si="24"/>
        <v>0.555555555555556</v>
      </c>
      <c r="K27" s="34"/>
      <c r="L27" s="34"/>
      <c r="M27" s="48"/>
      <c r="N27" s="34"/>
      <c r="O27" s="34"/>
      <c r="P27" s="48"/>
      <c r="Q27" s="34"/>
      <c r="R27" s="34"/>
      <c r="S27" s="48"/>
      <c r="T27" s="34"/>
      <c r="U27" s="34"/>
      <c r="V27" s="48"/>
      <c r="W27" s="34"/>
      <c r="X27" s="34"/>
      <c r="Y27" s="48"/>
      <c r="Z27" s="34"/>
      <c r="AA27" s="34"/>
      <c r="AB27" s="48"/>
      <c r="AC27" s="9">
        <v>2</v>
      </c>
      <c r="AD27" s="9">
        <v>1</v>
      </c>
      <c r="AE27" s="18">
        <f>AD27/AC27</f>
        <v>0.5</v>
      </c>
      <c r="AF27" s="34">
        <v>8</v>
      </c>
      <c r="AG27" s="34">
        <v>4</v>
      </c>
      <c r="AH27" s="18">
        <f>AG27/AF27</f>
        <v>0.5</v>
      </c>
      <c r="AI27" s="34"/>
      <c r="AJ27" s="34"/>
      <c r="AK27" s="48"/>
      <c r="AL27" s="34"/>
      <c r="AM27" s="34"/>
      <c r="AN27" s="48"/>
      <c r="AO27" s="34"/>
      <c r="AP27" s="34"/>
      <c r="AQ27" s="48"/>
      <c r="AR27" s="34">
        <v>2</v>
      </c>
      <c r="AS27" s="34">
        <v>2</v>
      </c>
      <c r="AT27" s="18">
        <f>AS27/AR27</f>
        <v>1</v>
      </c>
      <c r="AU27" s="34"/>
      <c r="AV27" s="34"/>
      <c r="AW27" s="48"/>
      <c r="AX27" s="34"/>
      <c r="AY27" s="34"/>
      <c r="AZ27" s="10"/>
      <c r="BA27" s="34"/>
      <c r="BB27" s="34"/>
      <c r="BC27" s="48"/>
      <c r="BD27" s="34">
        <v>8</v>
      </c>
      <c r="BE27" s="34">
        <v>6</v>
      </c>
      <c r="BF27" s="18">
        <f t="shared" si="44"/>
        <v>0.75</v>
      </c>
      <c r="BG27" s="34"/>
      <c r="BH27" s="34"/>
      <c r="BI27" s="48"/>
      <c r="BJ27" s="34"/>
      <c r="BK27" s="34"/>
      <c r="BL27" s="48"/>
      <c r="BM27" s="34"/>
      <c r="BN27" s="34"/>
      <c r="BO27" s="48"/>
      <c r="BP27" s="34"/>
      <c r="BQ27" s="34"/>
      <c r="BR27" s="48"/>
      <c r="BS27" s="57">
        <f t="shared" si="0"/>
        <v>31</v>
      </c>
      <c r="BT27" s="34">
        <f t="shared" si="1"/>
        <v>19</v>
      </c>
      <c r="BU27" s="47">
        <f t="shared" si="2"/>
        <v>0.612903225806452</v>
      </c>
    </row>
    <row r="28" spans="1:73">
      <c r="A28" s="8" t="s">
        <v>53</v>
      </c>
      <c r="B28" s="9"/>
      <c r="C28" s="9"/>
      <c r="D28" s="18" t="e">
        <f t="shared" si="22"/>
        <v>#DIV/0!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>
        <v>5</v>
      </c>
      <c r="BE28" s="9">
        <v>4</v>
      </c>
      <c r="BF28" s="18">
        <f t="shared" si="44"/>
        <v>0.8</v>
      </c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57">
        <f t="shared" si="0"/>
        <v>5</v>
      </c>
      <c r="BT28" s="34">
        <f t="shared" si="1"/>
        <v>4</v>
      </c>
      <c r="BU28" s="47">
        <f t="shared" si="2"/>
        <v>0.8</v>
      </c>
    </row>
    <row r="29" spans="1:73">
      <c r="A29" s="8" t="s">
        <v>54</v>
      </c>
      <c r="B29" s="9">
        <v>1</v>
      </c>
      <c r="C29" s="9">
        <v>1</v>
      </c>
      <c r="D29" s="18">
        <f t="shared" si="22"/>
        <v>1</v>
      </c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si="0"/>
        <v>1</v>
      </c>
      <c r="BT29" s="9">
        <f t="shared" si="1"/>
        <v>1</v>
      </c>
      <c r="BU29" s="41">
        <f t="shared" si="2"/>
        <v>1</v>
      </c>
    </row>
    <row r="30" spans="1:73">
      <c r="A30" s="11" t="s">
        <v>55</v>
      </c>
      <c r="B30" s="12">
        <f>SUM(B25:B29)</f>
        <v>3</v>
      </c>
      <c r="C30" s="12">
        <f>SUM(C25:C29)</f>
        <v>2</v>
      </c>
      <c r="D30" s="13">
        <f t="shared" si="22"/>
        <v>0.666666666666667</v>
      </c>
      <c r="E30" s="12">
        <f>SUM(E25:E29)</f>
        <v>0</v>
      </c>
      <c r="F30" s="12">
        <f>SUM(F25:F29)</f>
        <v>0</v>
      </c>
      <c r="G30" s="13" t="e">
        <f t="shared" ref="G30" si="45">F30/E30</f>
        <v>#DIV/0!</v>
      </c>
      <c r="H30" s="12">
        <f>SUM(H25:H29)</f>
        <v>12</v>
      </c>
      <c r="I30" s="12">
        <f>SUM(I25:I29)</f>
        <v>8</v>
      </c>
      <c r="J30" s="13">
        <f t="shared" ref="J30" si="46">I30/H30</f>
        <v>0.666666666666667</v>
      </c>
      <c r="K30" s="12">
        <f>SUM(K25:K29)</f>
        <v>0</v>
      </c>
      <c r="L30" s="12">
        <f>SUM(L25:L29)</f>
        <v>0</v>
      </c>
      <c r="M30" s="13" t="e">
        <f t="shared" ref="M30" si="47">L30/K30</f>
        <v>#DIV/0!</v>
      </c>
      <c r="N30" s="12">
        <f>SUM(N25:N29)</f>
        <v>0</v>
      </c>
      <c r="O30" s="12">
        <f>SUM(O25:O29)</f>
        <v>0</v>
      </c>
      <c r="P30" s="13" t="e">
        <f t="shared" ref="P30" si="48">O30/N30</f>
        <v>#DIV/0!</v>
      </c>
      <c r="Q30" s="12">
        <f>SUM(Q25:Q29)</f>
        <v>2</v>
      </c>
      <c r="R30" s="12">
        <f>SUM(R25:R29)</f>
        <v>2</v>
      </c>
      <c r="S30" s="13">
        <f>R30/Q30</f>
        <v>1</v>
      </c>
      <c r="T30" s="12">
        <f>SUM(T25:T29)</f>
        <v>0</v>
      </c>
      <c r="U30" s="12">
        <f>SUM(U25:U29)</f>
        <v>0</v>
      </c>
      <c r="V30" s="13" t="e">
        <f t="shared" ref="V30" si="49">U30/T30</f>
        <v>#DIV/0!</v>
      </c>
      <c r="W30" s="12"/>
      <c r="X30" s="12"/>
      <c r="Y30" s="13"/>
      <c r="Z30" s="12"/>
      <c r="AA30" s="12"/>
      <c r="AB30" s="13"/>
      <c r="AC30" s="12">
        <f t="shared" ref="AC30:AG30" si="50">SUM(AC25:AC29)</f>
        <v>17</v>
      </c>
      <c r="AD30" s="12">
        <f t="shared" si="50"/>
        <v>10</v>
      </c>
      <c r="AE30" s="13">
        <f t="shared" ref="AE30" si="51">AD30/AC30</f>
        <v>0.588235294117647</v>
      </c>
      <c r="AF30" s="12">
        <f t="shared" si="50"/>
        <v>16</v>
      </c>
      <c r="AG30" s="12">
        <f t="shared" si="50"/>
        <v>9</v>
      </c>
      <c r="AH30" s="13">
        <f>AG30/AF30</f>
        <v>0.5625</v>
      </c>
      <c r="AI30" s="12"/>
      <c r="AJ30" s="12"/>
      <c r="AK30" s="13"/>
      <c r="AL30" s="12"/>
      <c r="AM30" s="12"/>
      <c r="AN30" s="13"/>
      <c r="AO30" s="12">
        <f t="shared" ref="AO30:AS30" si="52">SUM(AO25:AO29)</f>
        <v>0</v>
      </c>
      <c r="AP30" s="12">
        <f t="shared" si="52"/>
        <v>0</v>
      </c>
      <c r="AQ30" s="13" t="e">
        <f>AP30/AO30</f>
        <v>#DIV/0!</v>
      </c>
      <c r="AR30" s="12">
        <f t="shared" si="52"/>
        <v>2</v>
      </c>
      <c r="AS30" s="12">
        <f t="shared" si="52"/>
        <v>2</v>
      </c>
      <c r="AT30" s="13">
        <f>AS30/AR30</f>
        <v>1</v>
      </c>
      <c r="AU30" s="12">
        <f t="shared" ref="AU30:AY30" si="53">SUM(AU25:AU29)</f>
        <v>0</v>
      </c>
      <c r="AV30" s="12">
        <f t="shared" si="53"/>
        <v>0</v>
      </c>
      <c r="AW30" s="13" t="e">
        <f>AV30/AU30</f>
        <v>#DIV/0!</v>
      </c>
      <c r="AX30" s="12">
        <f t="shared" si="53"/>
        <v>9</v>
      </c>
      <c r="AY30" s="12">
        <f t="shared" si="53"/>
        <v>8</v>
      </c>
      <c r="AZ30" s="13">
        <f>AY30/AX30</f>
        <v>0.888888888888889</v>
      </c>
      <c r="BA30" s="12"/>
      <c r="BB30" s="12"/>
      <c r="BC30" s="13"/>
      <c r="BD30" s="12">
        <f>SUM(BD25:BD29)</f>
        <v>26</v>
      </c>
      <c r="BE30" s="12">
        <f>SUM(BE25:BE29)</f>
        <v>20</v>
      </c>
      <c r="BF30" s="13">
        <f t="shared" ref="BF30:BF33" si="54">BE30/BD30</f>
        <v>0.769230769230769</v>
      </c>
      <c r="BG30" s="12"/>
      <c r="BH30" s="12"/>
      <c r="BI30" s="13"/>
      <c r="BJ30" s="12">
        <f t="shared" ref="BJ30:BN30" si="55">SUM(BJ25:BJ29)</f>
        <v>0</v>
      </c>
      <c r="BK30" s="12">
        <f t="shared" si="55"/>
        <v>0</v>
      </c>
      <c r="BL30" s="13" t="e">
        <f>BK30/BJ30</f>
        <v>#DIV/0!</v>
      </c>
      <c r="BM30" s="12">
        <f t="shared" si="55"/>
        <v>0</v>
      </c>
      <c r="BN30" s="12">
        <f t="shared" si="55"/>
        <v>0</v>
      </c>
      <c r="BO30" s="13" t="e">
        <f>BN30/BM30</f>
        <v>#DIV/0!</v>
      </c>
      <c r="BP30" s="12"/>
      <c r="BQ30" s="12"/>
      <c r="BR30" s="13"/>
      <c r="BS30" s="43">
        <f t="shared" si="0"/>
        <v>87</v>
      </c>
      <c r="BT30" s="12">
        <f t="shared" si="1"/>
        <v>61</v>
      </c>
      <c r="BU30" s="44">
        <f t="shared" si="2"/>
        <v>0.701149425287356</v>
      </c>
    </row>
    <row r="31" spans="1:73">
      <c r="A31" s="8" t="s">
        <v>56</v>
      </c>
      <c r="B31" s="9"/>
      <c r="C31" s="9"/>
      <c r="D31" s="18" t="e">
        <f t="shared" si="22"/>
        <v>#DIV/0!</v>
      </c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0"/>
      <c r="AF31" s="9">
        <v>1</v>
      </c>
      <c r="AG31" s="9">
        <v>0</v>
      </c>
      <c r="AH31" s="18">
        <f>AG31/AF31</f>
        <v>0</v>
      </c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>
        <v>1</v>
      </c>
      <c r="AY31" s="9">
        <v>1</v>
      </c>
      <c r="AZ31" s="18">
        <f>AY31/AX31</f>
        <v>1</v>
      </c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>
        <f t="shared" si="0"/>
        <v>2</v>
      </c>
      <c r="BT31" s="9">
        <f t="shared" si="1"/>
        <v>1</v>
      </c>
      <c r="BU31" s="41">
        <f t="shared" si="2"/>
        <v>0.5</v>
      </c>
    </row>
    <row r="32" spans="1:73">
      <c r="A32" s="8" t="s">
        <v>57</v>
      </c>
      <c r="B32" s="9"/>
      <c r="C32" s="9"/>
      <c r="D32" s="18"/>
      <c r="E32" s="9"/>
      <c r="F32" s="9"/>
      <c r="G32" s="18"/>
      <c r="H32" s="9">
        <v>1</v>
      </c>
      <c r="I32" s="9">
        <v>1</v>
      </c>
      <c r="J32" s="18">
        <f>I32/H32</f>
        <v>1</v>
      </c>
      <c r="K32" s="9"/>
      <c r="L32" s="9"/>
      <c r="M32" s="18"/>
      <c r="N32" s="9"/>
      <c r="O32" s="9"/>
      <c r="P32" s="18"/>
      <c r="Q32" s="9">
        <v>1</v>
      </c>
      <c r="R32" s="9">
        <v>1</v>
      </c>
      <c r="S32" s="18">
        <f>R32/Q32</f>
        <v>1</v>
      </c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>
        <v>1</v>
      </c>
      <c r="BE32" s="9">
        <v>1</v>
      </c>
      <c r="BF32" s="18">
        <f t="shared" si="54"/>
        <v>1</v>
      </c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si="0"/>
        <v>3</v>
      </c>
      <c r="BT32" s="9">
        <f t="shared" si="1"/>
        <v>3</v>
      </c>
      <c r="BU32" s="41">
        <f t="shared" si="2"/>
        <v>1</v>
      </c>
    </row>
    <row r="33" spans="1:73">
      <c r="A33" s="8" t="s">
        <v>58</v>
      </c>
      <c r="B33" s="9"/>
      <c r="C33" s="9"/>
      <c r="D33" s="18" t="e">
        <f>C33/B33</f>
        <v>#DIV/0!</v>
      </c>
      <c r="E33" s="9"/>
      <c r="F33" s="9"/>
      <c r="G33" s="18"/>
      <c r="H33" s="9">
        <v>8</v>
      </c>
      <c r="I33" s="9">
        <v>6</v>
      </c>
      <c r="J33" s="18">
        <f>I33/H33</f>
        <v>0.75</v>
      </c>
      <c r="K33" s="9"/>
      <c r="L33" s="9"/>
      <c r="M33" s="18"/>
      <c r="N33" s="9"/>
      <c r="O33" s="9"/>
      <c r="P33" s="18"/>
      <c r="Q33" s="9">
        <v>2</v>
      </c>
      <c r="R33" s="9">
        <v>2</v>
      </c>
      <c r="S33" s="18">
        <f>R33/Q33</f>
        <v>1</v>
      </c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0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>
        <v>2</v>
      </c>
      <c r="BE33" s="9">
        <v>2</v>
      </c>
      <c r="BF33" s="18">
        <f t="shared" si="54"/>
        <v>1</v>
      </c>
      <c r="BG33" s="9"/>
      <c r="BH33" s="9"/>
      <c r="BI33" s="10"/>
      <c r="BJ33" s="9"/>
      <c r="BK33" s="9"/>
      <c r="BL33" s="48"/>
      <c r="BM33" s="9"/>
      <c r="BN33" s="9"/>
      <c r="BO33" s="18"/>
      <c r="BP33" s="9"/>
      <c r="BQ33" s="9"/>
      <c r="BR33" s="18"/>
      <c r="BS33" s="42">
        <f t="shared" si="0"/>
        <v>12</v>
      </c>
      <c r="BT33" s="9">
        <f t="shared" si="1"/>
        <v>10</v>
      </c>
      <c r="BU33" s="41">
        <f t="shared" si="2"/>
        <v>0.833333333333333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si="0"/>
        <v>0</v>
      </c>
      <c r="BT34" s="9">
        <f t="shared" si="1"/>
        <v>0</v>
      </c>
      <c r="BU34" s="41" t="e">
        <f t="shared" si="2"/>
        <v>#DIV/0!</v>
      </c>
    </row>
    <row r="35" spans="1:73">
      <c r="A35" s="8" t="s">
        <v>60</v>
      </c>
      <c r="B35" s="9"/>
      <c r="C35" s="9"/>
      <c r="D35" s="18" t="e">
        <f>C35/B35</f>
        <v>#DIV/0!</v>
      </c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0"/>
        <v>0</v>
      </c>
      <c r="BT35" s="9">
        <f t="shared" si="1"/>
        <v>0</v>
      </c>
      <c r="BU35" s="41" t="e">
        <f t="shared" si="2"/>
        <v>#DIV/0!</v>
      </c>
    </row>
    <row r="36" spans="1:73">
      <c r="A36" s="11" t="s">
        <v>61</v>
      </c>
      <c r="B36" s="12">
        <f>SUM(B31:B35)</f>
        <v>0</v>
      </c>
      <c r="C36" s="12">
        <f>SUM(C31:C35)</f>
        <v>0</v>
      </c>
      <c r="D36" s="13" t="e">
        <f t="shared" ref="D36:D42" si="56">C36/B36</f>
        <v>#DIV/0!</v>
      </c>
      <c r="E36" s="12">
        <f>SUM(E31:E35)</f>
        <v>0</v>
      </c>
      <c r="F36" s="12">
        <f>SUM(F31:F35)</f>
        <v>0</v>
      </c>
      <c r="G36" s="13" t="e">
        <f t="shared" ref="G36:G37" si="57">F36/E36</f>
        <v>#DIV/0!</v>
      </c>
      <c r="H36" s="12">
        <f>SUM(H31:H35)</f>
        <v>9</v>
      </c>
      <c r="I36" s="12">
        <f>SUM(I31:I35)</f>
        <v>7</v>
      </c>
      <c r="J36" s="13">
        <f t="shared" ref="J36:J40" si="58">I36/H36</f>
        <v>0.777777777777778</v>
      </c>
      <c r="K36" s="12">
        <f>SUM(K31:K35)</f>
        <v>0</v>
      </c>
      <c r="L36" s="12">
        <f>SUM(L31:L35)</f>
        <v>0</v>
      </c>
      <c r="M36" s="13" t="e">
        <f t="shared" ref="M36:M37" si="59">L36/K36</f>
        <v>#DIV/0!</v>
      </c>
      <c r="N36" s="12">
        <f>SUM(N31:N35)</f>
        <v>0</v>
      </c>
      <c r="O36" s="12">
        <f>SUM(O31:O35)</f>
        <v>0</v>
      </c>
      <c r="P36" s="13" t="e">
        <f t="shared" ref="P36:P37" si="60">O36/N36</f>
        <v>#DIV/0!</v>
      </c>
      <c r="Q36" s="12">
        <f>SUM(Q31:Q35)</f>
        <v>3</v>
      </c>
      <c r="R36" s="12">
        <f>SUM(R31:R35)</f>
        <v>3</v>
      </c>
      <c r="S36" s="13">
        <f t="shared" ref="S36:S40" si="61">R36/Q36</f>
        <v>1</v>
      </c>
      <c r="T36" s="12">
        <f>SUM(T31:T35)</f>
        <v>0</v>
      </c>
      <c r="U36" s="12">
        <f>SUM(U31:U35)</f>
        <v>0</v>
      </c>
      <c r="V36" s="13" t="e">
        <f t="shared" ref="V36:V37" si="62">U36/T36</f>
        <v>#DIV/0!</v>
      </c>
      <c r="W36" s="12">
        <f>SUM(W31:W35)</f>
        <v>0</v>
      </c>
      <c r="X36" s="12">
        <f>SUM(X31:X35)</f>
        <v>0</v>
      </c>
      <c r="Y36" s="13" t="e">
        <f>X36/W36</f>
        <v>#DIV/0!</v>
      </c>
      <c r="Z36" s="12">
        <f>SUM(Z31:Z35)</f>
        <v>0</v>
      </c>
      <c r="AA36" s="12">
        <f>SUM(AA31:AA35)</f>
        <v>0</v>
      </c>
      <c r="AB36" s="13" t="e">
        <f t="shared" ref="AB36:AB37" si="63">AA36/Z36</f>
        <v>#DIV/0!</v>
      </c>
      <c r="AC36" s="12">
        <f t="shared" ref="AC36:AG36" si="64">SUM(AC31:AC35)</f>
        <v>0</v>
      </c>
      <c r="AD36" s="12">
        <f t="shared" si="64"/>
        <v>0</v>
      </c>
      <c r="AE36" s="13" t="e">
        <f t="shared" ref="AE36:AE40" si="65">AD36/AC36</f>
        <v>#DIV/0!</v>
      </c>
      <c r="AF36" s="12">
        <f t="shared" si="64"/>
        <v>1</v>
      </c>
      <c r="AG36" s="12">
        <f t="shared" si="64"/>
        <v>0</v>
      </c>
      <c r="AH36" s="13">
        <f>AG36/AF36</f>
        <v>0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>
        <f>SUM(AL31:AL35)</f>
        <v>0</v>
      </c>
      <c r="AM36" s="12">
        <f>SUM(AM31:AM35)</f>
        <v>0</v>
      </c>
      <c r="AN36" s="13" t="e">
        <f t="shared" ref="AN36:AN37" si="66">AM36/AL36</f>
        <v>#DIV/0!</v>
      </c>
      <c r="AO36" s="12">
        <f>SUM(AO31:AO35)</f>
        <v>0</v>
      </c>
      <c r="AP36" s="12">
        <f>SUM(AP31:AP35)</f>
        <v>0</v>
      </c>
      <c r="AQ36" s="13" t="e">
        <f t="shared" ref="AQ36:AQ37" si="67">AP36/AO36</f>
        <v>#DIV/0!</v>
      </c>
      <c r="AR36" s="12">
        <f>SUM(AR31:AR35)</f>
        <v>0</v>
      </c>
      <c r="AS36" s="12">
        <f>SUM(AS31:AS35)</f>
        <v>0</v>
      </c>
      <c r="AT36" s="13" t="e">
        <f t="shared" ref="AT36:AT37" si="68">AS36/AR36</f>
        <v>#DIV/0!</v>
      </c>
      <c r="AU36" s="12">
        <f>SUM(AU31:AU35)</f>
        <v>0</v>
      </c>
      <c r="AV36" s="12">
        <f>SUM(AV31:AV35)</f>
        <v>0</v>
      </c>
      <c r="AW36" s="13" t="e">
        <f t="shared" ref="AW36:AW37" si="69">AV36/AU36</f>
        <v>#DIV/0!</v>
      </c>
      <c r="AX36" s="12">
        <f>SUM(AX31:AX35)</f>
        <v>1</v>
      </c>
      <c r="AY36" s="12">
        <f t="shared" ref="AY36:BE36" si="70">SUM(AY31:AY35)</f>
        <v>1</v>
      </c>
      <c r="AZ36" s="13">
        <f t="shared" ref="AZ36:AZ38" si="71">AY36/AX36</f>
        <v>1</v>
      </c>
      <c r="BA36" s="12">
        <f t="shared" si="70"/>
        <v>0</v>
      </c>
      <c r="BB36" s="12">
        <f t="shared" si="70"/>
        <v>0</v>
      </c>
      <c r="BC36" s="13" t="e">
        <f t="shared" ref="BC36:BC37" si="72">BB36/BA36</f>
        <v>#DIV/0!</v>
      </c>
      <c r="BD36" s="12">
        <f t="shared" si="70"/>
        <v>3</v>
      </c>
      <c r="BE36" s="12">
        <f t="shared" si="70"/>
        <v>3</v>
      </c>
      <c r="BF36" s="13">
        <f t="shared" ref="BF36:BF41" si="73">BE36/BD36</f>
        <v>1</v>
      </c>
      <c r="BG36" s="12">
        <f t="shared" ref="BD36:BH36" si="74">SUM(BG31:BG35)</f>
        <v>0</v>
      </c>
      <c r="BH36" s="12">
        <f t="shared" si="74"/>
        <v>0</v>
      </c>
      <c r="BI36" s="13" t="e">
        <f>BH36/BG36</f>
        <v>#DIV/0!</v>
      </c>
      <c r="BJ36" s="12">
        <f>SUM(BJ31:BJ35)</f>
        <v>0</v>
      </c>
      <c r="BK36" s="12">
        <f>SUM(BK31:BK35)</f>
        <v>0</v>
      </c>
      <c r="BL36" s="13" t="e">
        <f>BK36/BJ36</f>
        <v>#DIV/0!</v>
      </c>
      <c r="BM36" s="12">
        <f>SUM(BM31:BM35)</f>
        <v>0</v>
      </c>
      <c r="BN36" s="12">
        <f>SUM(BN31:BN35)</f>
        <v>0</v>
      </c>
      <c r="BO36" s="13" t="e">
        <f t="shared" ref="BO36:BO37" si="75">BN36/BM36</f>
        <v>#DIV/0!</v>
      </c>
      <c r="BP36" s="12">
        <f>SUM(BP31:BP35)</f>
        <v>0</v>
      </c>
      <c r="BQ36" s="12">
        <f>SUM(BQ31:BQ35)</f>
        <v>0</v>
      </c>
      <c r="BR36" s="13" t="e">
        <f t="shared" ref="BR36:BR37" si="76">BQ36/BP36</f>
        <v>#DIV/0!</v>
      </c>
      <c r="BS36" s="43">
        <f t="shared" si="0"/>
        <v>17</v>
      </c>
      <c r="BT36" s="12">
        <f t="shared" si="1"/>
        <v>14</v>
      </c>
      <c r="BU36" s="44">
        <f t="shared" si="2"/>
        <v>0.823529411764706</v>
      </c>
    </row>
    <row r="37" spans="1:73">
      <c r="A37" s="14" t="s">
        <v>62</v>
      </c>
      <c r="B37" s="15">
        <f>B30+B36</f>
        <v>3</v>
      </c>
      <c r="C37" s="15">
        <f>C30+C36</f>
        <v>2</v>
      </c>
      <c r="D37" s="16">
        <f t="shared" si="56"/>
        <v>0.666666666666667</v>
      </c>
      <c r="E37" s="15">
        <f>SUM(E32:E36)</f>
        <v>0</v>
      </c>
      <c r="F37" s="15">
        <f>SUM(F32:F36)</f>
        <v>0</v>
      </c>
      <c r="G37" s="16" t="e">
        <f t="shared" si="57"/>
        <v>#DIV/0!</v>
      </c>
      <c r="H37" s="15">
        <f>H30+H36</f>
        <v>21</v>
      </c>
      <c r="I37" s="15">
        <f>I30+I36</f>
        <v>15</v>
      </c>
      <c r="J37" s="16">
        <f t="shared" si="58"/>
        <v>0.714285714285714</v>
      </c>
      <c r="K37" s="15">
        <f>SUM(K32:K36)</f>
        <v>0</v>
      </c>
      <c r="L37" s="15">
        <f>SUM(L32:L36)</f>
        <v>0</v>
      </c>
      <c r="M37" s="16" t="e">
        <f t="shared" si="59"/>
        <v>#DIV/0!</v>
      </c>
      <c r="N37" s="15">
        <f>SUM(N32:N36)</f>
        <v>0</v>
      </c>
      <c r="O37" s="15">
        <f>SUM(O32:O36)</f>
        <v>0</v>
      </c>
      <c r="P37" s="16" t="e">
        <f t="shared" si="60"/>
        <v>#DIV/0!</v>
      </c>
      <c r="Q37" s="15">
        <f>Q30+Q36</f>
        <v>5</v>
      </c>
      <c r="R37" s="15">
        <f>R30+R36</f>
        <v>5</v>
      </c>
      <c r="S37" s="16">
        <f t="shared" si="61"/>
        <v>1</v>
      </c>
      <c r="T37" s="15">
        <f>SUM(T32:T36)</f>
        <v>0</v>
      </c>
      <c r="U37" s="15">
        <f>SUM(U32:U36)</f>
        <v>0</v>
      </c>
      <c r="V37" s="16" t="e">
        <f t="shared" si="62"/>
        <v>#DIV/0!</v>
      </c>
      <c r="W37" s="15">
        <f>W30+W36</f>
        <v>0</v>
      </c>
      <c r="X37" s="15">
        <f>X30+X36</f>
        <v>0</v>
      </c>
      <c r="Y37" s="16" t="e">
        <f>X37/W37</f>
        <v>#DIV/0!</v>
      </c>
      <c r="Z37" s="15">
        <f t="shared" ref="Z37:AA37" si="77">Z30+Z36</f>
        <v>0</v>
      </c>
      <c r="AA37" s="15">
        <f t="shared" si="77"/>
        <v>0</v>
      </c>
      <c r="AB37" s="16" t="e">
        <f t="shared" si="63"/>
        <v>#DIV/0!</v>
      </c>
      <c r="AC37" s="15">
        <f t="shared" ref="AC37:AG37" si="78">AC30+AC36</f>
        <v>17</v>
      </c>
      <c r="AD37" s="15">
        <f t="shared" si="78"/>
        <v>10</v>
      </c>
      <c r="AE37" s="16">
        <f t="shared" si="65"/>
        <v>0.588235294117647</v>
      </c>
      <c r="AF37" s="15">
        <f t="shared" si="78"/>
        <v>17</v>
      </c>
      <c r="AG37" s="15">
        <f t="shared" si="78"/>
        <v>9</v>
      </c>
      <c r="AH37" s="16">
        <f>AG37/AF37</f>
        <v>0.529411764705882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>
        <f t="shared" ref="AL37:AM37" si="79">AL30+AL36</f>
        <v>0</v>
      </c>
      <c r="AM37" s="15">
        <f t="shared" si="79"/>
        <v>0</v>
      </c>
      <c r="AN37" s="16" t="e">
        <f t="shared" si="66"/>
        <v>#DIV/0!</v>
      </c>
      <c r="AO37" s="15">
        <f t="shared" ref="AO37:AP37" si="80">AO30+AO36</f>
        <v>0</v>
      </c>
      <c r="AP37" s="15">
        <f t="shared" si="80"/>
        <v>0</v>
      </c>
      <c r="AQ37" s="16" t="e">
        <f t="shared" si="67"/>
        <v>#DIV/0!</v>
      </c>
      <c r="AR37" s="15">
        <f t="shared" ref="AR37:AS37" si="81">AR30+AR36</f>
        <v>2</v>
      </c>
      <c r="AS37" s="15">
        <f t="shared" si="81"/>
        <v>2</v>
      </c>
      <c r="AT37" s="16">
        <f t="shared" si="68"/>
        <v>1</v>
      </c>
      <c r="AU37" s="15">
        <f t="shared" ref="AU37:AV37" si="82">AU30+AU36</f>
        <v>0</v>
      </c>
      <c r="AV37" s="15">
        <f t="shared" si="82"/>
        <v>0</v>
      </c>
      <c r="AW37" s="16" t="e">
        <f t="shared" si="69"/>
        <v>#DIV/0!</v>
      </c>
      <c r="AX37" s="15">
        <f t="shared" ref="AX37:AY37" si="83">AX30+AX36</f>
        <v>10</v>
      </c>
      <c r="AY37" s="15">
        <f t="shared" si="83"/>
        <v>9</v>
      </c>
      <c r="AZ37" s="16">
        <f t="shared" si="71"/>
        <v>0.9</v>
      </c>
      <c r="BA37" s="15">
        <f t="shared" ref="BA37:BB37" si="84">BA30+BA36</f>
        <v>0</v>
      </c>
      <c r="BB37" s="15">
        <f t="shared" si="84"/>
        <v>0</v>
      </c>
      <c r="BC37" s="16" t="e">
        <f t="shared" si="72"/>
        <v>#DIV/0!</v>
      </c>
      <c r="BD37" s="15">
        <f>BD30+BD36</f>
        <v>29</v>
      </c>
      <c r="BE37" s="15">
        <f>BE30+BE36</f>
        <v>23</v>
      </c>
      <c r="BF37" s="16">
        <f t="shared" si="73"/>
        <v>0.793103448275862</v>
      </c>
      <c r="BG37" s="15">
        <f t="shared" ref="BD37:BH37" si="85">BG30+BG36</f>
        <v>0</v>
      </c>
      <c r="BH37" s="15">
        <f t="shared" si="85"/>
        <v>0</v>
      </c>
      <c r="BI37" s="16" t="e">
        <f>BH37/BG37</f>
        <v>#DIV/0!</v>
      </c>
      <c r="BJ37" s="15">
        <f t="shared" ref="BJ37:BN37" si="86">BJ30+BJ36</f>
        <v>0</v>
      </c>
      <c r="BK37" s="15">
        <f t="shared" si="86"/>
        <v>0</v>
      </c>
      <c r="BL37" s="16" t="e">
        <f>BK37/BJ37</f>
        <v>#DIV/0!</v>
      </c>
      <c r="BM37" s="15">
        <f t="shared" si="86"/>
        <v>0</v>
      </c>
      <c r="BN37" s="15">
        <f t="shared" si="86"/>
        <v>0</v>
      </c>
      <c r="BO37" s="16" t="e">
        <f t="shared" si="75"/>
        <v>#DIV/0!</v>
      </c>
      <c r="BP37" s="15">
        <f>SUM(BP32:BP36)</f>
        <v>0</v>
      </c>
      <c r="BQ37" s="15">
        <f>SUM(BQ32:BQ36)</f>
        <v>0</v>
      </c>
      <c r="BR37" s="15" t="e">
        <f t="shared" si="76"/>
        <v>#DIV/0!</v>
      </c>
      <c r="BS37" s="45">
        <f t="shared" si="0"/>
        <v>104</v>
      </c>
      <c r="BT37" s="15">
        <f t="shared" si="1"/>
        <v>75</v>
      </c>
      <c r="BU37" s="46">
        <f t="shared" si="2"/>
        <v>0.721153846153846</v>
      </c>
    </row>
    <row r="38" spans="1:73">
      <c r="A38" s="8" t="s">
        <v>63</v>
      </c>
      <c r="B38" s="9"/>
      <c r="C38" s="9"/>
      <c r="D38" s="10" t="e">
        <f t="shared" si="56"/>
        <v>#DIV/0!</v>
      </c>
      <c r="E38" s="9"/>
      <c r="F38" s="9"/>
      <c r="G38" s="18"/>
      <c r="H38" s="9">
        <v>2</v>
      </c>
      <c r="I38" s="9">
        <v>1</v>
      </c>
      <c r="J38" s="10">
        <f t="shared" si="58"/>
        <v>0.5</v>
      </c>
      <c r="K38" s="9"/>
      <c r="L38" s="9"/>
      <c r="M38" s="18"/>
      <c r="N38" s="9"/>
      <c r="O38" s="9"/>
      <c r="P38" s="18"/>
      <c r="Q38" s="9">
        <v>1</v>
      </c>
      <c r="R38" s="9">
        <v>0</v>
      </c>
      <c r="S38" s="10">
        <f t="shared" si="61"/>
        <v>0</v>
      </c>
      <c r="T38" s="9"/>
      <c r="U38" s="9"/>
      <c r="V38" s="18"/>
      <c r="W38" s="9"/>
      <c r="X38" s="9"/>
      <c r="Y38" s="18"/>
      <c r="Z38" s="9"/>
      <c r="AA38" s="9"/>
      <c r="AB38" s="18"/>
      <c r="AC38" s="9">
        <v>12</v>
      </c>
      <c r="AD38" s="9">
        <v>12</v>
      </c>
      <c r="AE38" s="18">
        <f t="shared" si="65"/>
        <v>1</v>
      </c>
      <c r="AF38" s="9">
        <v>3</v>
      </c>
      <c r="AG38" s="9">
        <v>1</v>
      </c>
      <c r="AH38" s="18">
        <f>AG38/AF38</f>
        <v>0.333333333333333</v>
      </c>
      <c r="AI38" s="9"/>
      <c r="AJ38" s="9"/>
      <c r="AK38" s="18"/>
      <c r="AL38" s="9"/>
      <c r="AM38" s="9"/>
      <c r="AN38" s="18"/>
      <c r="AO38" s="9"/>
      <c r="AP38" s="9"/>
      <c r="AQ38" s="18"/>
      <c r="AR38" s="9"/>
      <c r="AS38" s="9"/>
      <c r="AT38" s="18"/>
      <c r="AU38" s="9"/>
      <c r="AV38" s="9"/>
      <c r="AW38" s="18"/>
      <c r="AX38" s="9">
        <v>1</v>
      </c>
      <c r="AY38" s="9">
        <v>0</v>
      </c>
      <c r="AZ38" s="18">
        <f t="shared" si="71"/>
        <v>0</v>
      </c>
      <c r="BA38" s="9"/>
      <c r="BB38" s="9"/>
      <c r="BC38" s="18"/>
      <c r="BD38" s="9">
        <v>5</v>
      </c>
      <c r="BE38" s="9">
        <v>3</v>
      </c>
      <c r="BF38" s="18">
        <f t="shared" si="73"/>
        <v>0.6</v>
      </c>
      <c r="BG38" s="9"/>
      <c r="BH38" s="9"/>
      <c r="BI38" s="18"/>
      <c r="BJ38" s="9"/>
      <c r="BK38" s="9"/>
      <c r="BL38" s="48"/>
      <c r="BM38" s="9"/>
      <c r="BN38" s="9"/>
      <c r="BO38" s="18"/>
      <c r="BP38" s="9"/>
      <c r="BQ38" s="9"/>
      <c r="BR38" s="18"/>
      <c r="BS38" s="42">
        <f t="shared" si="0"/>
        <v>24</v>
      </c>
      <c r="BT38" s="9">
        <f t="shared" si="1"/>
        <v>17</v>
      </c>
      <c r="BU38" s="41">
        <f t="shared" si="2"/>
        <v>0.708333333333333</v>
      </c>
    </row>
    <row r="39" spans="1:73">
      <c r="A39" s="8" t="s">
        <v>64</v>
      </c>
      <c r="B39" s="9">
        <v>1</v>
      </c>
      <c r="C39" s="9">
        <v>1</v>
      </c>
      <c r="D39" s="10">
        <f t="shared" si="56"/>
        <v>1</v>
      </c>
      <c r="E39" s="9"/>
      <c r="F39" s="9"/>
      <c r="G39" s="18"/>
      <c r="H39" s="9">
        <v>2</v>
      </c>
      <c r="I39" s="9">
        <v>1</v>
      </c>
      <c r="J39" s="10">
        <f t="shared" si="58"/>
        <v>0.5</v>
      </c>
      <c r="K39" s="9"/>
      <c r="L39" s="9"/>
      <c r="M39" s="18"/>
      <c r="N39" s="9"/>
      <c r="O39" s="9"/>
      <c r="P39" s="18"/>
      <c r="Q39" s="9">
        <v>3</v>
      </c>
      <c r="R39" s="9">
        <v>1</v>
      </c>
      <c r="S39" s="10">
        <f t="shared" si="61"/>
        <v>0.333333333333333</v>
      </c>
      <c r="T39" s="9"/>
      <c r="U39" s="9"/>
      <c r="V39" s="18"/>
      <c r="W39" s="9"/>
      <c r="X39" s="9"/>
      <c r="Y39" s="18"/>
      <c r="Z39" s="9"/>
      <c r="AA39" s="9"/>
      <c r="AB39" s="10"/>
      <c r="AC39" s="9">
        <v>1</v>
      </c>
      <c r="AD39" s="9">
        <v>0</v>
      </c>
      <c r="AE39" s="18">
        <f t="shared" si="65"/>
        <v>0</v>
      </c>
      <c r="AF39" s="9">
        <v>5</v>
      </c>
      <c r="AG39" s="9">
        <v>2</v>
      </c>
      <c r="AH39" s="18">
        <f>AG39/AF39</f>
        <v>0.4</v>
      </c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>
        <v>1</v>
      </c>
      <c r="BE39" s="9">
        <v>1</v>
      </c>
      <c r="BF39" s="18">
        <f t="shared" si="73"/>
        <v>1</v>
      </c>
      <c r="BG39" s="9"/>
      <c r="BH39" s="9"/>
      <c r="BI39" s="18"/>
      <c r="BJ39" s="9"/>
      <c r="BK39" s="9"/>
      <c r="BL39" s="18"/>
      <c r="BM39" s="9"/>
      <c r="BN39" s="9"/>
      <c r="BO39" s="48"/>
      <c r="BP39" s="9"/>
      <c r="BQ39" s="9"/>
      <c r="BR39" s="18"/>
      <c r="BS39" s="42">
        <f t="shared" si="0"/>
        <v>13</v>
      </c>
      <c r="BT39" s="9">
        <f t="shared" si="1"/>
        <v>6</v>
      </c>
      <c r="BU39" s="41">
        <f t="shared" si="2"/>
        <v>0.461538461538462</v>
      </c>
    </row>
    <row r="40" spans="1:73">
      <c r="A40" s="8" t="s">
        <v>65</v>
      </c>
      <c r="B40" s="9">
        <v>31</v>
      </c>
      <c r="C40" s="9">
        <v>6</v>
      </c>
      <c r="D40" s="10">
        <f t="shared" si="56"/>
        <v>0.193548387096774</v>
      </c>
      <c r="E40" s="9"/>
      <c r="F40" s="9"/>
      <c r="G40" s="18"/>
      <c r="H40" s="9">
        <v>15</v>
      </c>
      <c r="I40" s="9">
        <v>13</v>
      </c>
      <c r="J40" s="10">
        <f t="shared" si="58"/>
        <v>0.866666666666667</v>
      </c>
      <c r="K40" s="9"/>
      <c r="L40" s="9"/>
      <c r="M40" s="18"/>
      <c r="N40" s="9"/>
      <c r="O40" s="9"/>
      <c r="P40" s="18"/>
      <c r="Q40" s="9">
        <v>4</v>
      </c>
      <c r="R40" s="9">
        <v>3</v>
      </c>
      <c r="S40" s="10">
        <f t="shared" si="61"/>
        <v>0.75</v>
      </c>
      <c r="T40" s="9"/>
      <c r="U40" s="9"/>
      <c r="V40" s="18"/>
      <c r="W40" s="9"/>
      <c r="X40" s="9"/>
      <c r="Y40" s="18"/>
      <c r="Z40" s="9"/>
      <c r="AA40" s="9"/>
      <c r="AB40" s="18"/>
      <c r="AC40" s="9">
        <v>10</v>
      </c>
      <c r="AD40" s="9">
        <v>7</v>
      </c>
      <c r="AE40" s="18">
        <f t="shared" si="65"/>
        <v>0.7</v>
      </c>
      <c r="AF40" s="9">
        <v>11</v>
      </c>
      <c r="AG40" s="9">
        <v>6</v>
      </c>
      <c r="AH40" s="18">
        <f>AG40/AF40</f>
        <v>0.545454545454545</v>
      </c>
      <c r="AI40" s="9"/>
      <c r="AJ40" s="9"/>
      <c r="AK40" s="18"/>
      <c r="AL40" s="9"/>
      <c r="AM40" s="9"/>
      <c r="AN40" s="18"/>
      <c r="AO40" s="9"/>
      <c r="AP40" s="9"/>
      <c r="AQ40" s="10"/>
      <c r="AR40" s="9">
        <v>2</v>
      </c>
      <c r="AS40" s="9">
        <v>0</v>
      </c>
      <c r="AT40" s="18">
        <f>AS40/AR40</f>
        <v>0</v>
      </c>
      <c r="AU40" s="9"/>
      <c r="AV40" s="9"/>
      <c r="AW40" s="18"/>
      <c r="AX40" s="9">
        <v>10</v>
      </c>
      <c r="AY40" s="9">
        <v>6</v>
      </c>
      <c r="AZ40" s="18">
        <f>AY40/AX40</f>
        <v>0.6</v>
      </c>
      <c r="BA40" s="9"/>
      <c r="BB40" s="9"/>
      <c r="BC40" s="18"/>
      <c r="BD40" s="9">
        <v>8</v>
      </c>
      <c r="BE40" s="9">
        <v>3</v>
      </c>
      <c r="BF40" s="18">
        <f t="shared" si="73"/>
        <v>0.375</v>
      </c>
      <c r="BG40" s="9"/>
      <c r="BH40" s="9"/>
      <c r="BI40" s="18"/>
      <c r="BJ40" s="9"/>
      <c r="BK40" s="9"/>
      <c r="BL40" s="48"/>
      <c r="BM40" s="9"/>
      <c r="BN40" s="9"/>
      <c r="BO40" s="18"/>
      <c r="BP40" s="9"/>
      <c r="BQ40" s="9"/>
      <c r="BR40" s="18"/>
      <c r="BS40" s="42">
        <f t="shared" si="0"/>
        <v>91</v>
      </c>
      <c r="BT40" s="9">
        <f t="shared" si="1"/>
        <v>44</v>
      </c>
      <c r="BU40" s="41">
        <f t="shared" si="2"/>
        <v>0.483516483516484</v>
      </c>
    </row>
    <row r="41" spans="1:73">
      <c r="A41" s="8" t="s">
        <v>66</v>
      </c>
      <c r="B41" s="9"/>
      <c r="C41" s="9"/>
      <c r="D41" s="18" t="e">
        <f t="shared" si="56"/>
        <v>#DIV/0!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0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>
        <v>5</v>
      </c>
      <c r="BE41" s="9">
        <v>4</v>
      </c>
      <c r="BF41" s="18">
        <f t="shared" si="73"/>
        <v>0.8</v>
      </c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si="0"/>
        <v>5</v>
      </c>
      <c r="BT41" s="9">
        <f t="shared" si="1"/>
        <v>4</v>
      </c>
      <c r="BU41" s="41">
        <f t="shared" si="2"/>
        <v>0.8</v>
      </c>
    </row>
    <row r="42" spans="1:73">
      <c r="A42" s="8" t="s">
        <v>67</v>
      </c>
      <c r="B42" s="9">
        <v>3</v>
      </c>
      <c r="C42" s="9">
        <v>3</v>
      </c>
      <c r="D42" s="18">
        <f t="shared" si="56"/>
        <v>1</v>
      </c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0"/>
        <v>3</v>
      </c>
      <c r="BT42" s="9">
        <f t="shared" si="1"/>
        <v>3</v>
      </c>
      <c r="BU42" s="41">
        <f t="shared" si="2"/>
        <v>1</v>
      </c>
    </row>
    <row r="43" spans="1:73">
      <c r="A43" s="11" t="s">
        <v>68</v>
      </c>
      <c r="B43" s="12">
        <f>SUM(B38:B42)</f>
        <v>35</v>
      </c>
      <c r="C43" s="12">
        <f>SUM(C38:C42)</f>
        <v>10</v>
      </c>
      <c r="D43" s="13">
        <f t="shared" ref="D43" si="87">C43/B43</f>
        <v>0.285714285714286</v>
      </c>
      <c r="E43" s="12">
        <f>SUM(E38:E42)</f>
        <v>0</v>
      </c>
      <c r="F43" s="12">
        <f>SUM(F38:F42)</f>
        <v>0</v>
      </c>
      <c r="G43" s="13" t="e">
        <f t="shared" ref="G43" si="88">F43/E43</f>
        <v>#DIV/0!</v>
      </c>
      <c r="H43" s="12">
        <f>SUM(H38:H42)</f>
        <v>19</v>
      </c>
      <c r="I43" s="12">
        <f>SUM(I38:I42)</f>
        <v>15</v>
      </c>
      <c r="J43" s="13">
        <f t="shared" ref="J43" si="89">I43/H43</f>
        <v>0.789473684210526</v>
      </c>
      <c r="K43" s="12">
        <f>SUM(K38:K42)</f>
        <v>0</v>
      </c>
      <c r="L43" s="12">
        <f>SUM(L38:L42)</f>
        <v>0</v>
      </c>
      <c r="M43" s="13" t="e">
        <f t="shared" ref="M43" si="90">L43/K43</f>
        <v>#DIV/0!</v>
      </c>
      <c r="N43" s="12">
        <f>SUM(N38:N42)</f>
        <v>0</v>
      </c>
      <c r="O43" s="12">
        <f>SUM(O38:O42)</f>
        <v>0</v>
      </c>
      <c r="P43" s="13" t="e">
        <f t="shared" ref="P43" si="91">O43/N43</f>
        <v>#DIV/0!</v>
      </c>
      <c r="Q43" s="12">
        <f>SUM(Q38:Q42)</f>
        <v>8</v>
      </c>
      <c r="R43" s="12">
        <f>SUM(R38:R42)</f>
        <v>4</v>
      </c>
      <c r="S43" s="13">
        <f>R43/Q43</f>
        <v>0.5</v>
      </c>
      <c r="T43" s="12">
        <f>SUM(T38:T42)</f>
        <v>0</v>
      </c>
      <c r="U43" s="12">
        <f>SUM(U38:U42)</f>
        <v>0</v>
      </c>
      <c r="V43" s="13" t="e">
        <f t="shared" ref="V43" si="92">U43/T43</f>
        <v>#DIV/0!</v>
      </c>
      <c r="W43" s="12">
        <f>SUM(W38:W42)</f>
        <v>0</v>
      </c>
      <c r="X43" s="12">
        <f>SUM(X38:X42)</f>
        <v>0</v>
      </c>
      <c r="Y43" s="13" t="e">
        <f>X43/W43</f>
        <v>#DIV/0!</v>
      </c>
      <c r="Z43" s="12">
        <f>SUM(Z38:Z42)</f>
        <v>0</v>
      </c>
      <c r="AA43" s="12">
        <f>SUM(AA38:AA42)</f>
        <v>0</v>
      </c>
      <c r="AB43" s="13" t="e">
        <f>AA43/Z43</f>
        <v>#DIV/0!</v>
      </c>
      <c r="AC43" s="12">
        <f t="shared" ref="AC43:AG43" si="93">SUM(AC38:AC42)</f>
        <v>23</v>
      </c>
      <c r="AD43" s="12">
        <f t="shared" si="93"/>
        <v>19</v>
      </c>
      <c r="AE43" s="13">
        <f t="shared" ref="AE43" si="94">AD43/AC43</f>
        <v>0.826086956521739</v>
      </c>
      <c r="AF43" s="12">
        <f t="shared" si="93"/>
        <v>19</v>
      </c>
      <c r="AG43" s="12">
        <f t="shared" si="93"/>
        <v>9</v>
      </c>
      <c r="AH43" s="13">
        <f>AG43/AF43</f>
        <v>0.473684210526316</v>
      </c>
      <c r="AI43" s="12">
        <f>SUM(AI38:AI42)</f>
        <v>0</v>
      </c>
      <c r="AJ43" s="12">
        <f>SUM(AJ38:AJ42)</f>
        <v>0</v>
      </c>
      <c r="AK43" s="13" t="e">
        <f t="shared" ref="AK43" si="95">AJ43/AI43</f>
        <v>#DIV/0!</v>
      </c>
      <c r="AL43" s="12">
        <f>SUM(AL38:AL42)</f>
        <v>0</v>
      </c>
      <c r="AM43" s="12">
        <f>SUM(AM38:AM42)</f>
        <v>0</v>
      </c>
      <c r="AN43" s="13" t="e">
        <f t="shared" ref="AN43" si="96">AM43/AL43</f>
        <v>#DIV/0!</v>
      </c>
      <c r="AO43" s="12">
        <f t="shared" ref="AO43:AS43" si="97">SUM(AO38:AO42)</f>
        <v>0</v>
      </c>
      <c r="AP43" s="12">
        <f t="shared" si="97"/>
        <v>0</v>
      </c>
      <c r="AQ43" s="13" t="e">
        <f>AP43/AO43</f>
        <v>#DIV/0!</v>
      </c>
      <c r="AR43" s="12">
        <f t="shared" si="97"/>
        <v>2</v>
      </c>
      <c r="AS43" s="12">
        <f t="shared" si="97"/>
        <v>0</v>
      </c>
      <c r="AT43" s="13">
        <f>AS43/AR43</f>
        <v>0</v>
      </c>
      <c r="AU43" s="12">
        <f t="shared" ref="AU43:AY43" si="98">SUM(AU38:AU42)</f>
        <v>0</v>
      </c>
      <c r="AV43" s="12">
        <f t="shared" si="98"/>
        <v>0</v>
      </c>
      <c r="AW43" s="13" t="e">
        <f>AV43/AU43</f>
        <v>#DIV/0!</v>
      </c>
      <c r="AX43" s="12">
        <f t="shared" si="98"/>
        <v>11</v>
      </c>
      <c r="AY43" s="12">
        <f t="shared" si="98"/>
        <v>6</v>
      </c>
      <c r="AZ43" s="13">
        <f>AY43/AX43</f>
        <v>0.545454545454545</v>
      </c>
      <c r="BA43" s="12">
        <f t="shared" ref="BA43:BE43" si="99">SUM(BA38:BA42)</f>
        <v>0</v>
      </c>
      <c r="BB43" s="12">
        <f t="shared" si="99"/>
        <v>0</v>
      </c>
      <c r="BC43" s="13" t="e">
        <f t="shared" ref="BC43" si="100">BB43/BA43</f>
        <v>#DIV/0!</v>
      </c>
      <c r="BD43" s="12">
        <f t="shared" si="99"/>
        <v>19</v>
      </c>
      <c r="BE43" s="12">
        <f t="shared" si="99"/>
        <v>11</v>
      </c>
      <c r="BF43" s="13">
        <f t="shared" ref="BF43:BF47" si="101">BE43/BD43</f>
        <v>0.578947368421053</v>
      </c>
      <c r="BG43" s="12">
        <f t="shared" ref="BD43:BH43" si="102">SUM(BG38:BG42)</f>
        <v>0</v>
      </c>
      <c r="BH43" s="12">
        <f t="shared" si="102"/>
        <v>0</v>
      </c>
      <c r="BI43" s="13" t="e">
        <f>BH43/BG43</f>
        <v>#DIV/0!</v>
      </c>
      <c r="BJ43" s="12">
        <f t="shared" ref="BJ43:BN43" si="103">SUM(BJ38:BJ42)</f>
        <v>0</v>
      </c>
      <c r="BK43" s="12">
        <f t="shared" si="103"/>
        <v>0</v>
      </c>
      <c r="BL43" s="13" t="e">
        <f>BK43/BJ43</f>
        <v>#DIV/0!</v>
      </c>
      <c r="BM43" s="12">
        <f t="shared" si="103"/>
        <v>0</v>
      </c>
      <c r="BN43" s="12">
        <f t="shared" si="103"/>
        <v>0</v>
      </c>
      <c r="BO43" s="13" t="e">
        <f>BN43/BM43</f>
        <v>#DIV/0!</v>
      </c>
      <c r="BP43" s="12">
        <f>SUM(BP38:BP42)</f>
        <v>0</v>
      </c>
      <c r="BQ43" s="12">
        <f>SUM(BQ38:BQ42)</f>
        <v>0</v>
      </c>
      <c r="BR43" s="13" t="e">
        <f t="shared" ref="BR43" si="104">BQ43/BP43</f>
        <v>#DIV/0!</v>
      </c>
      <c r="BS43" s="43">
        <f t="shared" si="0"/>
        <v>136</v>
      </c>
      <c r="BT43" s="12">
        <f t="shared" si="1"/>
        <v>74</v>
      </c>
      <c r="BU43" s="44">
        <f t="shared" si="2"/>
        <v>0.544117647058823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0"/>
      <c r="AF44" s="9">
        <v>1</v>
      </c>
      <c r="AG44" s="9">
        <v>1</v>
      </c>
      <c r="AH44" s="18">
        <f>AG44/AF44</f>
        <v>1</v>
      </c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>
        <v>1</v>
      </c>
      <c r="AY44" s="9">
        <v>1</v>
      </c>
      <c r="AZ44" s="18">
        <f>AY44/AX44</f>
        <v>1</v>
      </c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0"/>
        <v>2</v>
      </c>
      <c r="BT44" s="9">
        <f t="shared" si="1"/>
        <v>2</v>
      </c>
      <c r="BU44" s="41">
        <f t="shared" si="2"/>
        <v>1</v>
      </c>
    </row>
    <row r="45" spans="1:73">
      <c r="A45" s="19" t="s">
        <v>70</v>
      </c>
      <c r="B45" s="9"/>
      <c r="C45" s="9"/>
      <c r="D45" s="18" t="e">
        <f>C45/B45</f>
        <v>#DIV/0!</v>
      </c>
      <c r="E45" s="9"/>
      <c r="F45" s="9"/>
      <c r="G45" s="18"/>
      <c r="H45" s="9">
        <v>1</v>
      </c>
      <c r="I45" s="9">
        <v>1</v>
      </c>
      <c r="J45" s="18">
        <f>I45/H45</f>
        <v>1</v>
      </c>
      <c r="K45" s="9"/>
      <c r="L45" s="9"/>
      <c r="M45" s="18"/>
      <c r="N45" s="9"/>
      <c r="O45" s="9"/>
      <c r="P45" s="18"/>
      <c r="Q45" s="9">
        <v>9</v>
      </c>
      <c r="R45" s="9">
        <v>8</v>
      </c>
      <c r="S45" s="10">
        <f>R45/Q45</f>
        <v>0.888888888888889</v>
      </c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>
        <v>14</v>
      </c>
      <c r="BE45" s="9">
        <v>9</v>
      </c>
      <c r="BF45" s="18">
        <f t="shared" si="101"/>
        <v>0.642857142857143</v>
      </c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>
        <f t="shared" si="0"/>
        <v>24</v>
      </c>
      <c r="BT45" s="9">
        <f t="shared" si="1"/>
        <v>18</v>
      </c>
      <c r="BU45" s="41">
        <f t="shared" si="2"/>
        <v>0.75</v>
      </c>
    </row>
    <row r="46" spans="1:73">
      <c r="A46" s="19" t="s">
        <v>71</v>
      </c>
      <c r="B46" s="9">
        <v>1</v>
      </c>
      <c r="C46" s="9">
        <v>1</v>
      </c>
      <c r="D46" s="10">
        <f>C46/B46</f>
        <v>1</v>
      </c>
      <c r="E46" s="9"/>
      <c r="F46" s="9"/>
      <c r="G46" s="18"/>
      <c r="H46" s="9">
        <v>6</v>
      </c>
      <c r="I46" s="9">
        <v>6</v>
      </c>
      <c r="J46" s="18">
        <f>I46/H46</f>
        <v>1</v>
      </c>
      <c r="K46" s="9"/>
      <c r="L46" s="9"/>
      <c r="M46" s="18"/>
      <c r="N46" s="9"/>
      <c r="O46" s="9"/>
      <c r="P46" s="18"/>
      <c r="Q46" s="9">
        <v>3</v>
      </c>
      <c r="R46" s="9">
        <v>0</v>
      </c>
      <c r="S46" s="10">
        <f>R46/Q46</f>
        <v>0</v>
      </c>
      <c r="T46" s="9"/>
      <c r="U46" s="9"/>
      <c r="V46" s="18"/>
      <c r="W46" s="9"/>
      <c r="X46" s="9"/>
      <c r="Y46" s="18"/>
      <c r="Z46" s="9"/>
      <c r="AA46" s="9"/>
      <c r="AB46" s="18"/>
      <c r="AC46" s="9">
        <v>1</v>
      </c>
      <c r="AD46" s="9">
        <v>1</v>
      </c>
      <c r="AE46" s="18">
        <f>AD46/AC46</f>
        <v>1</v>
      </c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>
        <v>3</v>
      </c>
      <c r="BE46" s="9">
        <v>3</v>
      </c>
      <c r="BF46" s="18">
        <f t="shared" si="101"/>
        <v>1</v>
      </c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0"/>
        <v>14</v>
      </c>
      <c r="BT46" s="9">
        <f t="shared" si="1"/>
        <v>11</v>
      </c>
      <c r="BU46" s="41">
        <f t="shared" si="2"/>
        <v>0.785714285714286</v>
      </c>
    </row>
    <row r="47" spans="1:73">
      <c r="A47" s="8" t="s">
        <v>72</v>
      </c>
      <c r="B47" s="9"/>
      <c r="C47" s="9"/>
      <c r="D47" s="10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>
        <v>2</v>
      </c>
      <c r="BE47" s="9">
        <v>1</v>
      </c>
      <c r="BF47" s="18">
        <f t="shared" si="101"/>
        <v>0.5</v>
      </c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0"/>
        <v>2</v>
      </c>
      <c r="BT47" s="9">
        <f t="shared" si="1"/>
        <v>1</v>
      </c>
      <c r="BU47" s="41">
        <f t="shared" si="2"/>
        <v>0.5</v>
      </c>
    </row>
    <row r="48" spans="1:73">
      <c r="A48" s="8" t="s">
        <v>73</v>
      </c>
      <c r="B48" s="9"/>
      <c r="C48" s="9"/>
      <c r="D48" s="18" t="e">
        <f>C48/B48</f>
        <v>#DIV/0!</v>
      </c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0"/>
        <v>0</v>
      </c>
      <c r="BT48" s="9">
        <f t="shared" si="1"/>
        <v>0</v>
      </c>
      <c r="BU48" s="41" t="e">
        <f t="shared" si="2"/>
        <v>#DIV/0!</v>
      </c>
    </row>
    <row r="49" spans="1:73">
      <c r="A49" s="11" t="s">
        <v>74</v>
      </c>
      <c r="B49" s="12">
        <f t="shared" ref="B49:F49" si="105">SUM(B44:B48)</f>
        <v>1</v>
      </c>
      <c r="C49" s="12">
        <f t="shared" si="105"/>
        <v>1</v>
      </c>
      <c r="D49" s="13">
        <f t="shared" ref="D49:D52" si="106">C49/B49</f>
        <v>1</v>
      </c>
      <c r="E49" s="12">
        <f t="shared" si="105"/>
        <v>0</v>
      </c>
      <c r="F49" s="12">
        <f t="shared" si="105"/>
        <v>0</v>
      </c>
      <c r="G49" s="13" t="e">
        <f t="shared" ref="G49:G52" si="107">F49/E49</f>
        <v>#DIV/0!</v>
      </c>
      <c r="H49" s="12">
        <f t="shared" ref="H49:L49" si="108">SUM(H44:H48)</f>
        <v>7</v>
      </c>
      <c r="I49" s="12">
        <f t="shared" si="108"/>
        <v>7</v>
      </c>
      <c r="J49" s="13">
        <f t="shared" ref="J49:J52" si="109">I49/H49</f>
        <v>1</v>
      </c>
      <c r="K49" s="12">
        <f t="shared" si="108"/>
        <v>0</v>
      </c>
      <c r="L49" s="12">
        <f t="shared" si="108"/>
        <v>0</v>
      </c>
      <c r="M49" s="13" t="e">
        <f t="shared" ref="M49:M52" si="110">L49/K49</f>
        <v>#DIV/0!</v>
      </c>
      <c r="N49" s="12">
        <f>SUM(N44:N48)</f>
        <v>0</v>
      </c>
      <c r="O49" s="12">
        <f t="shared" ref="O49:U49" si="111">SUM(O44:O48)</f>
        <v>0</v>
      </c>
      <c r="P49" s="13" t="e">
        <f t="shared" ref="P49:P52" si="112">O49/N49</f>
        <v>#DIV/0!</v>
      </c>
      <c r="Q49" s="12">
        <f t="shared" si="111"/>
        <v>12</v>
      </c>
      <c r="R49" s="12">
        <f t="shared" si="111"/>
        <v>8</v>
      </c>
      <c r="S49" s="13">
        <f t="shared" ref="S49:S52" si="113">R49/Q49</f>
        <v>0.666666666666667</v>
      </c>
      <c r="T49" s="12">
        <f t="shared" si="111"/>
        <v>0</v>
      </c>
      <c r="U49" s="12">
        <f t="shared" si="111"/>
        <v>0</v>
      </c>
      <c r="V49" s="13" t="e">
        <f t="shared" ref="V49:V52" si="114">U49/T49</f>
        <v>#DIV/0!</v>
      </c>
      <c r="W49" s="12">
        <f t="shared" ref="W49:AA49" si="115">SUM(W44:W48)</f>
        <v>0</v>
      </c>
      <c r="X49" s="12">
        <f t="shared" si="115"/>
        <v>0</v>
      </c>
      <c r="Y49" s="13" t="e">
        <f t="shared" ref="Y49:Y52" si="116">X49/W49</f>
        <v>#DIV/0!</v>
      </c>
      <c r="Z49" s="12">
        <f t="shared" si="115"/>
        <v>0</v>
      </c>
      <c r="AA49" s="12">
        <f t="shared" si="115"/>
        <v>0</v>
      </c>
      <c r="AB49" s="13" t="e">
        <f t="shared" ref="AB49:AB52" si="117">AA49/Z49</f>
        <v>#DIV/0!</v>
      </c>
      <c r="AC49" s="12">
        <f t="shared" ref="AC49:AG49" si="118">SUM(AC44:AC48)</f>
        <v>1</v>
      </c>
      <c r="AD49" s="12">
        <f t="shared" si="118"/>
        <v>1</v>
      </c>
      <c r="AE49" s="13">
        <f>AD49/AC49</f>
        <v>1</v>
      </c>
      <c r="AF49" s="12">
        <f t="shared" si="118"/>
        <v>1</v>
      </c>
      <c r="AG49" s="12">
        <f t="shared" si="118"/>
        <v>1</v>
      </c>
      <c r="AH49" s="13">
        <f t="shared" ref="AH49:AH52" si="119">AG49/AF49</f>
        <v>1</v>
      </c>
      <c r="AI49" s="12">
        <f t="shared" ref="AI49:AM49" si="120">SUM(AI44:AI48)</f>
        <v>0</v>
      </c>
      <c r="AJ49" s="12">
        <f t="shared" si="120"/>
        <v>0</v>
      </c>
      <c r="AK49" s="13" t="e">
        <f t="shared" ref="AK49:AK52" si="121">AJ49/AI49</f>
        <v>#DIV/0!</v>
      </c>
      <c r="AL49" s="12">
        <f t="shared" si="120"/>
        <v>0</v>
      </c>
      <c r="AM49" s="12">
        <f t="shared" si="120"/>
        <v>0</v>
      </c>
      <c r="AN49" s="13" t="e">
        <f t="shared" ref="AN49:AN52" si="122">AM49/AL49</f>
        <v>#DIV/0!</v>
      </c>
      <c r="AO49" s="12">
        <f>SUM(AO44:AO48)</f>
        <v>0</v>
      </c>
      <c r="AP49" s="12">
        <f t="shared" ref="AP49:AV49" si="123">SUM(AP44:AP48)</f>
        <v>0</v>
      </c>
      <c r="AQ49" s="13" t="e">
        <f t="shared" ref="AQ49:AQ52" si="124">AP49/AO49</f>
        <v>#DIV/0!</v>
      </c>
      <c r="AR49" s="12">
        <f t="shared" si="123"/>
        <v>0</v>
      </c>
      <c r="AS49" s="12">
        <f t="shared" si="123"/>
        <v>0</v>
      </c>
      <c r="AT49" s="13" t="e">
        <f t="shared" ref="AT49:AT52" si="125">AS49/AR49</f>
        <v>#DIV/0!</v>
      </c>
      <c r="AU49" s="12">
        <f t="shared" si="123"/>
        <v>0</v>
      </c>
      <c r="AV49" s="12">
        <f t="shared" si="123"/>
        <v>0</v>
      </c>
      <c r="AW49" s="13" t="e">
        <f t="shared" ref="AW49:AW52" si="126">AV49/AU49</f>
        <v>#DIV/0!</v>
      </c>
      <c r="AX49" s="12">
        <f t="shared" ref="AX49:BB49" si="127">SUM(AX44:AX48)</f>
        <v>1</v>
      </c>
      <c r="AY49" s="12">
        <f t="shared" si="127"/>
        <v>1</v>
      </c>
      <c r="AZ49" s="13">
        <f t="shared" ref="AZ49:AZ52" si="128">AY49/AX49</f>
        <v>1</v>
      </c>
      <c r="BA49" s="12">
        <f t="shared" si="127"/>
        <v>0</v>
      </c>
      <c r="BB49" s="12">
        <f t="shared" si="127"/>
        <v>0</v>
      </c>
      <c r="BC49" s="13" t="e">
        <f t="shared" ref="BC49:BC52" si="129">BB49/BA49</f>
        <v>#DIV/0!</v>
      </c>
      <c r="BD49" s="12">
        <f>SUM(BD44:BD48)</f>
        <v>19</v>
      </c>
      <c r="BE49" s="12">
        <f>SUM(BE44:BE48)</f>
        <v>13</v>
      </c>
      <c r="BF49" s="13">
        <f t="shared" ref="BF49:BF52" si="130">BE49/BD49</f>
        <v>0.684210526315789</v>
      </c>
      <c r="BG49" s="12">
        <f t="shared" ref="BG49:BK49" si="131">SUM(BG44:BG48)</f>
        <v>0</v>
      </c>
      <c r="BH49" s="12">
        <f t="shared" si="131"/>
        <v>0</v>
      </c>
      <c r="BI49" s="13" t="e">
        <f t="shared" ref="BI49:BI52" si="132">BH49/BG49</f>
        <v>#DIV/0!</v>
      </c>
      <c r="BJ49" s="12">
        <f t="shared" si="131"/>
        <v>0</v>
      </c>
      <c r="BK49" s="12">
        <f t="shared" si="131"/>
        <v>0</v>
      </c>
      <c r="BL49" s="13" t="e">
        <f t="shared" ref="BL49:BL52" si="133">BK49/BJ49</f>
        <v>#DIV/0!</v>
      </c>
      <c r="BM49" s="12">
        <f t="shared" ref="BM49:BQ49" si="134">SUM(BM44:BM48)</f>
        <v>0</v>
      </c>
      <c r="BN49" s="12">
        <f t="shared" si="134"/>
        <v>0</v>
      </c>
      <c r="BO49" s="13" t="e">
        <f t="shared" ref="BO49:BO52" si="135">BN49/BM49</f>
        <v>#DIV/0!</v>
      </c>
      <c r="BP49" s="12">
        <f t="shared" si="134"/>
        <v>0</v>
      </c>
      <c r="BQ49" s="12">
        <f t="shared" si="134"/>
        <v>0</v>
      </c>
      <c r="BR49" s="13" t="e">
        <f t="shared" ref="BR49:BR52" si="136">BQ49/BP49</f>
        <v>#DIV/0!</v>
      </c>
      <c r="BS49" s="43">
        <f>SUM(BS44:BS48)</f>
        <v>42</v>
      </c>
      <c r="BT49" s="43">
        <f>SUM(BT44:BT48)</f>
        <v>32</v>
      </c>
      <c r="BU49" s="44">
        <f t="shared" si="2"/>
        <v>0.761904761904762</v>
      </c>
    </row>
    <row r="50" spans="1:73">
      <c r="A50" s="14" t="s">
        <v>75</v>
      </c>
      <c r="B50" s="15">
        <f t="shared" ref="B50:F50" si="137">B43+B49</f>
        <v>36</v>
      </c>
      <c r="C50" s="15">
        <f t="shared" si="137"/>
        <v>11</v>
      </c>
      <c r="D50" s="16">
        <f t="shared" si="106"/>
        <v>0.305555555555556</v>
      </c>
      <c r="E50" s="15">
        <f t="shared" si="137"/>
        <v>0</v>
      </c>
      <c r="F50" s="15">
        <f t="shared" si="137"/>
        <v>0</v>
      </c>
      <c r="G50" s="16" t="e">
        <f t="shared" si="107"/>
        <v>#DIV/0!</v>
      </c>
      <c r="H50" s="15">
        <f t="shared" ref="H50:L50" si="138">H43+H49</f>
        <v>26</v>
      </c>
      <c r="I50" s="15">
        <f t="shared" si="138"/>
        <v>22</v>
      </c>
      <c r="J50" s="16">
        <f t="shared" si="109"/>
        <v>0.846153846153846</v>
      </c>
      <c r="K50" s="15">
        <f t="shared" si="138"/>
        <v>0</v>
      </c>
      <c r="L50" s="15">
        <f t="shared" si="138"/>
        <v>0</v>
      </c>
      <c r="M50" s="16" t="e">
        <f t="shared" si="110"/>
        <v>#DIV/0!</v>
      </c>
      <c r="N50" s="15">
        <f>N43+N49</f>
        <v>0</v>
      </c>
      <c r="O50" s="15">
        <f t="shared" ref="O50:U50" si="139">O43+O49</f>
        <v>0</v>
      </c>
      <c r="P50" s="16" t="e">
        <f t="shared" si="112"/>
        <v>#DIV/0!</v>
      </c>
      <c r="Q50" s="15">
        <f t="shared" si="139"/>
        <v>20</v>
      </c>
      <c r="R50" s="15">
        <f t="shared" si="139"/>
        <v>12</v>
      </c>
      <c r="S50" s="16">
        <f t="shared" si="113"/>
        <v>0.6</v>
      </c>
      <c r="T50" s="15">
        <f t="shared" si="139"/>
        <v>0</v>
      </c>
      <c r="U50" s="15">
        <f t="shared" si="139"/>
        <v>0</v>
      </c>
      <c r="V50" s="16" t="e">
        <f t="shared" si="114"/>
        <v>#DIV/0!</v>
      </c>
      <c r="W50" s="15">
        <f t="shared" ref="W50:AA50" si="140">W43+W49</f>
        <v>0</v>
      </c>
      <c r="X50" s="15">
        <f t="shared" si="140"/>
        <v>0</v>
      </c>
      <c r="Y50" s="16" t="e">
        <f t="shared" si="116"/>
        <v>#DIV/0!</v>
      </c>
      <c r="Z50" s="15">
        <f t="shared" si="140"/>
        <v>0</v>
      </c>
      <c r="AA50" s="15">
        <f t="shared" si="140"/>
        <v>0</v>
      </c>
      <c r="AB50" s="16" t="e">
        <f t="shared" si="117"/>
        <v>#DIV/0!</v>
      </c>
      <c r="AC50" s="15">
        <f>AC43+AC49</f>
        <v>24</v>
      </c>
      <c r="AD50" s="15">
        <f t="shared" ref="AD50:AG50" si="141">AD43+AD49</f>
        <v>20</v>
      </c>
      <c r="AE50" s="16">
        <f>AD50/AC50</f>
        <v>0.833333333333333</v>
      </c>
      <c r="AF50" s="15">
        <f t="shared" si="141"/>
        <v>20</v>
      </c>
      <c r="AG50" s="15">
        <f t="shared" si="141"/>
        <v>10</v>
      </c>
      <c r="AH50" s="16">
        <f t="shared" si="119"/>
        <v>0.5</v>
      </c>
      <c r="AI50" s="15">
        <f t="shared" ref="AI50:AM50" si="142">AI43+AI49</f>
        <v>0</v>
      </c>
      <c r="AJ50" s="15">
        <f t="shared" si="142"/>
        <v>0</v>
      </c>
      <c r="AK50" s="16" t="e">
        <f t="shared" si="121"/>
        <v>#DIV/0!</v>
      </c>
      <c r="AL50" s="15">
        <f t="shared" si="142"/>
        <v>0</v>
      </c>
      <c r="AM50" s="15">
        <f t="shared" si="142"/>
        <v>0</v>
      </c>
      <c r="AN50" s="16" t="e">
        <f t="shared" si="122"/>
        <v>#DIV/0!</v>
      </c>
      <c r="AO50" s="15">
        <f>AO43+AO49</f>
        <v>0</v>
      </c>
      <c r="AP50" s="15">
        <f>AP43+AP49</f>
        <v>0</v>
      </c>
      <c r="AQ50" s="16" t="e">
        <f t="shared" si="124"/>
        <v>#DIV/0!</v>
      </c>
      <c r="AR50" s="15">
        <f t="shared" ref="AR50:AS50" si="143">AR43+AR49</f>
        <v>2</v>
      </c>
      <c r="AS50" s="15">
        <f t="shared" si="143"/>
        <v>0</v>
      </c>
      <c r="AT50" s="16">
        <f t="shared" si="125"/>
        <v>0</v>
      </c>
      <c r="AU50" s="15">
        <f>AU43+AU49</f>
        <v>0</v>
      </c>
      <c r="AV50" s="15">
        <f>AV43+AV49</f>
        <v>0</v>
      </c>
      <c r="AW50" s="16" t="e">
        <f t="shared" si="126"/>
        <v>#DIV/0!</v>
      </c>
      <c r="AX50" s="15">
        <f t="shared" ref="AX50:AY50" si="144">AX43+AX49</f>
        <v>12</v>
      </c>
      <c r="AY50" s="15">
        <f t="shared" si="144"/>
        <v>7</v>
      </c>
      <c r="AZ50" s="16">
        <f t="shared" si="128"/>
        <v>0.583333333333333</v>
      </c>
      <c r="BA50" s="15">
        <f t="shared" ref="BA50:BE50" si="145">BA43+BA49</f>
        <v>0</v>
      </c>
      <c r="BB50" s="15">
        <f t="shared" si="145"/>
        <v>0</v>
      </c>
      <c r="BC50" s="16" t="e">
        <f t="shared" si="129"/>
        <v>#DIV/0!</v>
      </c>
      <c r="BD50" s="15">
        <f>BD43+BD49</f>
        <v>38</v>
      </c>
      <c r="BE50" s="15">
        <f>BE43+BE49</f>
        <v>24</v>
      </c>
      <c r="BF50" s="16">
        <f t="shared" si="130"/>
        <v>0.631578947368421</v>
      </c>
      <c r="BG50" s="15">
        <f t="shared" ref="BG50:BH50" si="146">BG43+BG49</f>
        <v>0</v>
      </c>
      <c r="BH50" s="15">
        <f t="shared" si="146"/>
        <v>0</v>
      </c>
      <c r="BI50" s="16" t="e">
        <f t="shared" si="132"/>
        <v>#DIV/0!</v>
      </c>
      <c r="BJ50" s="15">
        <f t="shared" ref="BJ50:BN50" si="147">BJ43+BJ49</f>
        <v>0</v>
      </c>
      <c r="BK50" s="15">
        <f t="shared" si="147"/>
        <v>0</v>
      </c>
      <c r="BL50" s="16" t="e">
        <f t="shared" si="133"/>
        <v>#DIV/0!</v>
      </c>
      <c r="BM50" s="15">
        <f t="shared" si="147"/>
        <v>0</v>
      </c>
      <c r="BN50" s="15">
        <f t="shared" si="147"/>
        <v>0</v>
      </c>
      <c r="BO50" s="16" t="e">
        <f t="shared" si="135"/>
        <v>#DIV/0!</v>
      </c>
      <c r="BP50" s="15">
        <f>BP43+BP49</f>
        <v>0</v>
      </c>
      <c r="BQ50" s="15">
        <f>BQ43+BQ49</f>
        <v>0</v>
      </c>
      <c r="BR50" s="16" t="e">
        <f t="shared" si="136"/>
        <v>#DIV/0!</v>
      </c>
      <c r="BS50" s="45">
        <f>SUM(BS43,BS49)</f>
        <v>178</v>
      </c>
      <c r="BT50" s="45">
        <f>SUM(BT43,BT49)</f>
        <v>106</v>
      </c>
      <c r="BU50" s="46">
        <f t="shared" si="2"/>
        <v>0.595505617977528</v>
      </c>
    </row>
    <row r="51" customHeight="1" spans="1:73">
      <c r="A51" s="20" t="s">
        <v>76</v>
      </c>
      <c r="B51" s="21">
        <f t="shared" ref="B51:F51" si="148">B37+B50</f>
        <v>39</v>
      </c>
      <c r="C51" s="21">
        <f t="shared" si="148"/>
        <v>13</v>
      </c>
      <c r="D51" s="22">
        <f t="shared" si="106"/>
        <v>0.333333333333333</v>
      </c>
      <c r="E51" s="21">
        <f t="shared" si="148"/>
        <v>0</v>
      </c>
      <c r="F51" s="21">
        <f t="shared" si="148"/>
        <v>0</v>
      </c>
      <c r="G51" s="22" t="e">
        <f t="shared" si="107"/>
        <v>#DIV/0!</v>
      </c>
      <c r="H51" s="21">
        <f t="shared" ref="H51:L51" si="149">H37+H50</f>
        <v>47</v>
      </c>
      <c r="I51" s="21">
        <f t="shared" si="149"/>
        <v>37</v>
      </c>
      <c r="J51" s="22">
        <f t="shared" si="109"/>
        <v>0.787234042553192</v>
      </c>
      <c r="K51" s="21">
        <f t="shared" si="149"/>
        <v>0</v>
      </c>
      <c r="L51" s="21">
        <f t="shared" si="149"/>
        <v>0</v>
      </c>
      <c r="M51" s="22" t="e">
        <f t="shared" si="110"/>
        <v>#DIV/0!</v>
      </c>
      <c r="N51" s="21">
        <f>N37+N50</f>
        <v>0</v>
      </c>
      <c r="O51" s="21">
        <f t="shared" ref="O51:U51" si="150">O37+O50</f>
        <v>0</v>
      </c>
      <c r="P51" s="22" t="e">
        <f t="shared" si="112"/>
        <v>#DIV/0!</v>
      </c>
      <c r="Q51" s="21">
        <f t="shared" si="150"/>
        <v>25</v>
      </c>
      <c r="R51" s="21">
        <f t="shared" si="150"/>
        <v>17</v>
      </c>
      <c r="S51" s="22">
        <f t="shared" si="113"/>
        <v>0.68</v>
      </c>
      <c r="T51" s="21">
        <f t="shared" si="150"/>
        <v>0</v>
      </c>
      <c r="U51" s="21">
        <f t="shared" si="150"/>
        <v>0</v>
      </c>
      <c r="V51" s="22" t="e">
        <f t="shared" si="114"/>
        <v>#DIV/0!</v>
      </c>
      <c r="W51" s="21">
        <f t="shared" ref="W51:AA51" si="151">W37+W50</f>
        <v>0</v>
      </c>
      <c r="X51" s="21">
        <f t="shared" si="151"/>
        <v>0</v>
      </c>
      <c r="Y51" s="22" t="e">
        <f t="shared" si="116"/>
        <v>#DIV/0!</v>
      </c>
      <c r="Z51" s="21">
        <f t="shared" si="151"/>
        <v>0</v>
      </c>
      <c r="AA51" s="21">
        <f t="shared" si="151"/>
        <v>0</v>
      </c>
      <c r="AB51" s="22" t="e">
        <f t="shared" si="117"/>
        <v>#DIV/0!</v>
      </c>
      <c r="AC51" s="21">
        <f>AC37+AC50</f>
        <v>41</v>
      </c>
      <c r="AD51" s="21">
        <f t="shared" ref="AD51:AG51" si="152">AD37+AD50</f>
        <v>30</v>
      </c>
      <c r="AE51" s="22">
        <f>AD51/AC51</f>
        <v>0.731707317073171</v>
      </c>
      <c r="AF51" s="21">
        <f t="shared" si="152"/>
        <v>37</v>
      </c>
      <c r="AG51" s="21">
        <f t="shared" si="152"/>
        <v>19</v>
      </c>
      <c r="AH51" s="22">
        <f t="shared" si="119"/>
        <v>0.513513513513513</v>
      </c>
      <c r="AI51" s="21">
        <f t="shared" ref="AI51:AM51" si="153">AI37+AI50</f>
        <v>0</v>
      </c>
      <c r="AJ51" s="21">
        <f t="shared" si="153"/>
        <v>0</v>
      </c>
      <c r="AK51" s="22" t="e">
        <f t="shared" si="121"/>
        <v>#DIV/0!</v>
      </c>
      <c r="AL51" s="21">
        <f t="shared" si="153"/>
        <v>0</v>
      </c>
      <c r="AM51" s="21">
        <f t="shared" si="153"/>
        <v>0</v>
      </c>
      <c r="AN51" s="22" t="e">
        <f t="shared" si="122"/>
        <v>#DIV/0!</v>
      </c>
      <c r="AO51" s="21">
        <f>AO37+AO50</f>
        <v>0</v>
      </c>
      <c r="AP51" s="21">
        <f>AP37+AP50</f>
        <v>0</v>
      </c>
      <c r="AQ51" s="22" t="e">
        <f t="shared" si="124"/>
        <v>#DIV/0!</v>
      </c>
      <c r="AR51" s="21">
        <f t="shared" ref="AR51:AS51" si="154">AR37+AR50</f>
        <v>4</v>
      </c>
      <c r="AS51" s="21">
        <f t="shared" si="154"/>
        <v>2</v>
      </c>
      <c r="AT51" s="22">
        <f t="shared" si="125"/>
        <v>0.5</v>
      </c>
      <c r="AU51" s="21">
        <f>AU37+AU50</f>
        <v>0</v>
      </c>
      <c r="AV51" s="21">
        <f>AV37+AV50</f>
        <v>0</v>
      </c>
      <c r="AW51" s="22" t="e">
        <f t="shared" si="126"/>
        <v>#DIV/0!</v>
      </c>
      <c r="AX51" s="21">
        <f t="shared" ref="AX51:AY51" si="155">AX37+AX50</f>
        <v>22</v>
      </c>
      <c r="AY51" s="21">
        <f t="shared" si="155"/>
        <v>16</v>
      </c>
      <c r="AZ51" s="22">
        <f t="shared" si="128"/>
        <v>0.727272727272727</v>
      </c>
      <c r="BA51" s="21">
        <f t="shared" ref="BA51:BE51" si="156">BA37+BA50</f>
        <v>0</v>
      </c>
      <c r="BB51" s="21">
        <f t="shared" si="156"/>
        <v>0</v>
      </c>
      <c r="BC51" s="22" t="e">
        <f t="shared" si="129"/>
        <v>#DIV/0!</v>
      </c>
      <c r="BD51" s="21">
        <f>BD37+BD50</f>
        <v>67</v>
      </c>
      <c r="BE51" s="21">
        <f>BE37+BE50</f>
        <v>47</v>
      </c>
      <c r="BF51" s="22">
        <f t="shared" si="130"/>
        <v>0.701492537313433</v>
      </c>
      <c r="BG51" s="21">
        <f>BG37+BG50</f>
        <v>0</v>
      </c>
      <c r="BH51" s="21">
        <f>BH37+BH50</f>
        <v>0</v>
      </c>
      <c r="BI51" s="22" t="e">
        <f t="shared" si="132"/>
        <v>#DIV/0!</v>
      </c>
      <c r="BJ51" s="21">
        <f t="shared" ref="BJ51:BK51" si="157">BJ37+BJ50</f>
        <v>0</v>
      </c>
      <c r="BK51" s="21">
        <f t="shared" si="157"/>
        <v>0</v>
      </c>
      <c r="BL51" s="22" t="e">
        <f t="shared" si="133"/>
        <v>#DIV/0!</v>
      </c>
      <c r="BM51" s="21">
        <f t="shared" ref="BM51:BQ51" si="158">BM37+BM50</f>
        <v>0</v>
      </c>
      <c r="BN51" s="21">
        <f t="shared" si="158"/>
        <v>0</v>
      </c>
      <c r="BO51" s="22" t="e">
        <f t="shared" si="135"/>
        <v>#DIV/0!</v>
      </c>
      <c r="BP51" s="21">
        <f t="shared" si="158"/>
        <v>0</v>
      </c>
      <c r="BQ51" s="21">
        <f t="shared" si="158"/>
        <v>0</v>
      </c>
      <c r="BR51" s="22" t="e">
        <f t="shared" si="136"/>
        <v>#DIV/0!</v>
      </c>
      <c r="BS51" s="49">
        <f>SUM(BS50,BS37)</f>
        <v>282</v>
      </c>
      <c r="BT51" s="49">
        <f>SUM(BT50,BT37)</f>
        <v>181</v>
      </c>
      <c r="BU51" s="50">
        <f t="shared" si="2"/>
        <v>0.641843971631206</v>
      </c>
    </row>
    <row r="52" customHeight="1" spans="1:73">
      <c r="A52" s="23" t="s">
        <v>77</v>
      </c>
      <c r="B52" s="24">
        <f t="shared" ref="B52:F52" si="159">B24+B51</f>
        <v>388</v>
      </c>
      <c r="C52" s="24">
        <f t="shared" si="159"/>
        <v>266</v>
      </c>
      <c r="D52" s="25">
        <f t="shared" si="106"/>
        <v>0.685567010309278</v>
      </c>
      <c r="E52" s="24">
        <f t="shared" si="159"/>
        <v>113</v>
      </c>
      <c r="F52" s="24">
        <f t="shared" si="159"/>
        <v>98</v>
      </c>
      <c r="G52" s="25">
        <f t="shared" si="107"/>
        <v>0.867256637168142</v>
      </c>
      <c r="H52" s="24">
        <f t="shared" ref="H52:L52" si="160">H24+H51</f>
        <v>175</v>
      </c>
      <c r="I52" s="24">
        <f t="shared" si="160"/>
        <v>136</v>
      </c>
      <c r="J52" s="25">
        <f t="shared" si="109"/>
        <v>0.777142857142857</v>
      </c>
      <c r="K52" s="24">
        <f t="shared" si="160"/>
        <v>0</v>
      </c>
      <c r="L52" s="24">
        <f t="shared" si="160"/>
        <v>0</v>
      </c>
      <c r="M52" s="25" t="e">
        <f t="shared" si="110"/>
        <v>#DIV/0!</v>
      </c>
      <c r="N52" s="24">
        <f t="shared" ref="N52:R52" si="161">N24+N51</f>
        <v>32</v>
      </c>
      <c r="O52" s="24">
        <f t="shared" si="161"/>
        <v>28</v>
      </c>
      <c r="P52" s="25">
        <f t="shared" si="112"/>
        <v>0.875</v>
      </c>
      <c r="Q52" s="24">
        <f t="shared" si="161"/>
        <v>25</v>
      </c>
      <c r="R52" s="24">
        <f t="shared" si="161"/>
        <v>17</v>
      </c>
      <c r="S52" s="25">
        <f t="shared" si="113"/>
        <v>0.68</v>
      </c>
      <c r="T52" s="24">
        <f t="shared" ref="T52:X52" si="162">T24+T51</f>
        <v>152</v>
      </c>
      <c r="U52" s="24">
        <f t="shared" si="162"/>
        <v>134</v>
      </c>
      <c r="V52" s="25">
        <f t="shared" si="114"/>
        <v>0.881578947368421</v>
      </c>
      <c r="W52" s="24">
        <f t="shared" si="162"/>
        <v>0</v>
      </c>
      <c r="X52" s="24">
        <f t="shared" si="162"/>
        <v>0</v>
      </c>
      <c r="Y52" s="25" t="e">
        <f t="shared" si="116"/>
        <v>#DIV/0!</v>
      </c>
      <c r="Z52" s="24">
        <f t="shared" ref="Z52:AD52" si="163">Z24+Z51</f>
        <v>0</v>
      </c>
      <c r="AA52" s="24">
        <f t="shared" si="163"/>
        <v>0</v>
      </c>
      <c r="AB52" s="25" t="e">
        <f t="shared" si="117"/>
        <v>#DIV/0!</v>
      </c>
      <c r="AC52" s="24">
        <f t="shared" si="163"/>
        <v>83</v>
      </c>
      <c r="AD52" s="24">
        <f t="shared" si="163"/>
        <v>68</v>
      </c>
      <c r="AE52" s="25">
        <f>AD52/AC52</f>
        <v>0.819277108433735</v>
      </c>
      <c r="AF52" s="24">
        <f t="shared" ref="AF52:AJ52" si="164">AF24+AF51</f>
        <v>138</v>
      </c>
      <c r="AG52" s="24">
        <f t="shared" si="164"/>
        <v>97</v>
      </c>
      <c r="AH52" s="25">
        <f t="shared" si="119"/>
        <v>0.702898550724638</v>
      </c>
      <c r="AI52" s="24">
        <f t="shared" si="164"/>
        <v>0</v>
      </c>
      <c r="AJ52" s="24">
        <f t="shared" si="164"/>
        <v>0</v>
      </c>
      <c r="AK52" s="25" t="e">
        <f t="shared" si="121"/>
        <v>#DIV/0!</v>
      </c>
      <c r="AL52" s="24">
        <f t="shared" ref="AL52:AP52" si="165">AL24+AL51</f>
        <v>74</v>
      </c>
      <c r="AM52" s="24">
        <f t="shared" si="165"/>
        <v>55</v>
      </c>
      <c r="AN52" s="25">
        <f t="shared" si="122"/>
        <v>0.743243243243243</v>
      </c>
      <c r="AO52" s="24">
        <f t="shared" si="165"/>
        <v>38</v>
      </c>
      <c r="AP52" s="24">
        <f t="shared" si="165"/>
        <v>17</v>
      </c>
      <c r="AQ52" s="25">
        <f t="shared" si="124"/>
        <v>0.447368421052632</v>
      </c>
      <c r="AR52" s="24">
        <f t="shared" ref="AR52:AV52" si="166">AR24+AR51</f>
        <v>6</v>
      </c>
      <c r="AS52" s="24">
        <f t="shared" si="166"/>
        <v>3</v>
      </c>
      <c r="AT52" s="25">
        <f t="shared" si="125"/>
        <v>0.5</v>
      </c>
      <c r="AU52" s="24">
        <f t="shared" si="166"/>
        <v>0</v>
      </c>
      <c r="AV52" s="24">
        <f t="shared" si="166"/>
        <v>0</v>
      </c>
      <c r="AW52" s="25" t="e">
        <f t="shared" si="126"/>
        <v>#DIV/0!</v>
      </c>
      <c r="AX52" s="24">
        <f t="shared" ref="AX52:BB52" si="167">AX24+AX51</f>
        <v>47</v>
      </c>
      <c r="AY52" s="24">
        <f t="shared" si="167"/>
        <v>27</v>
      </c>
      <c r="AZ52" s="25">
        <f t="shared" si="128"/>
        <v>0.574468085106383</v>
      </c>
      <c r="BA52" s="24">
        <f t="shared" si="167"/>
        <v>277</v>
      </c>
      <c r="BB52" s="24">
        <f t="shared" si="167"/>
        <v>166</v>
      </c>
      <c r="BC52" s="25">
        <f t="shared" si="129"/>
        <v>0.59927797833935</v>
      </c>
      <c r="BD52" s="24">
        <f>BD24+BD51</f>
        <v>67</v>
      </c>
      <c r="BE52" s="24">
        <f>BE24+BE51</f>
        <v>47</v>
      </c>
      <c r="BF52" s="25">
        <f t="shared" si="130"/>
        <v>0.701492537313433</v>
      </c>
      <c r="BG52" s="24">
        <f>BG24+BG51</f>
        <v>0</v>
      </c>
      <c r="BH52" s="24">
        <f>BH24+BH51</f>
        <v>0</v>
      </c>
      <c r="BI52" s="25" t="e">
        <f t="shared" si="132"/>
        <v>#DIV/0!</v>
      </c>
      <c r="BJ52" s="24">
        <f t="shared" ref="BJ52:BN52" si="168">BJ24+BJ51</f>
        <v>0</v>
      </c>
      <c r="BK52" s="24">
        <f t="shared" si="168"/>
        <v>0</v>
      </c>
      <c r="BL52" s="25" t="e">
        <f t="shared" si="133"/>
        <v>#DIV/0!</v>
      </c>
      <c r="BM52" s="24">
        <f t="shared" si="168"/>
        <v>0</v>
      </c>
      <c r="BN52" s="24">
        <f t="shared" si="168"/>
        <v>0</v>
      </c>
      <c r="BO52" s="25" t="e">
        <f t="shared" si="135"/>
        <v>#DIV/0!</v>
      </c>
      <c r="BP52" s="24">
        <f>BP24+BP51</f>
        <v>267</v>
      </c>
      <c r="BQ52" s="24">
        <f>BQ24+BQ51</f>
        <v>205</v>
      </c>
      <c r="BR52" s="25">
        <f t="shared" si="136"/>
        <v>0.767790262172285</v>
      </c>
      <c r="BS52" s="51">
        <f>B52+E52+H52+K52+N52+Q52+T52+W52+Z52+AC52+AF52+AI52+AL52+AO52+AR52+AU52+AX52+BA52+BD52+BG52+BJ52+BM52+BP52</f>
        <v>1882</v>
      </c>
      <c r="BT52" s="52">
        <f>C52+F52+I52+L52+O52+R52+U52+X52+AA52+AD52+AG52+AJ52+AM52+AP52+AS52+AV52+AY52+BB52+BE52+BH52+BK52+BN52+BQ52</f>
        <v>1364</v>
      </c>
      <c r="BU52" s="53">
        <f t="shared" si="2"/>
        <v>0.724760892667375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zoomScale="115" zoomScaleNormal="115" workbookViewId="0">
      <pane xSplit="1" ySplit="3" topLeftCell="AX19" activePane="bottomRight" state="frozen"/>
      <selection/>
      <selection pane="topRight"/>
      <selection pane="bottomLeft"/>
      <selection pane="bottomRight" activeCell="A19" sqref="$A19:$XFD19"/>
    </sheetView>
  </sheetViews>
  <sheetFormatPr defaultColWidth="9.125" defaultRowHeight="13.5"/>
  <cols>
    <col min="1" max="1" width="23.625" style="2" customWidth="1"/>
    <col min="2" max="9" width="5.375" style="3" customWidth="1"/>
    <col min="10" max="10" width="7" style="3" customWidth="1"/>
    <col min="11" max="73" width="5.375" style="3" customWidth="1"/>
    <col min="74" max="16384" width="9.125" style="3"/>
  </cols>
  <sheetData>
    <row r="1" ht="28.15" customHeight="1" spans="1:73">
      <c r="A1" s="4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/>
      <c r="C4" s="9"/>
      <c r="D4" s="48"/>
      <c r="E4" s="9">
        <v>25</v>
      </c>
      <c r="F4" s="9">
        <v>12</v>
      </c>
      <c r="G4" s="18">
        <f>F4/E4</f>
        <v>0.48</v>
      </c>
      <c r="H4" s="9">
        <v>140</v>
      </c>
      <c r="I4" s="9">
        <v>89</v>
      </c>
      <c r="J4" s="18">
        <f t="shared" ref="J4:J10" si="0">I4/H4</f>
        <v>0.635714285714286</v>
      </c>
      <c r="K4" s="9"/>
      <c r="L4" s="9"/>
      <c r="M4" s="18"/>
      <c r="N4" s="9"/>
      <c r="O4" s="9"/>
      <c r="P4" s="48"/>
      <c r="Q4" s="9">
        <v>9</v>
      </c>
      <c r="R4" s="9">
        <v>4</v>
      </c>
      <c r="S4" s="10">
        <f>R4/Q4</f>
        <v>0.444444444444444</v>
      </c>
      <c r="T4" s="9"/>
      <c r="U4" s="9"/>
      <c r="V4" s="18"/>
      <c r="W4" s="9"/>
      <c r="X4" s="9"/>
      <c r="Y4" s="18"/>
      <c r="Z4" s="9"/>
      <c r="AA4" s="9"/>
      <c r="AB4" s="10"/>
      <c r="AC4" s="9"/>
      <c r="AD4" s="9"/>
      <c r="AE4" s="18"/>
      <c r="AF4" s="9">
        <v>30</v>
      </c>
      <c r="AG4" s="9">
        <v>18</v>
      </c>
      <c r="AH4" s="10">
        <f>AG4/AF4</f>
        <v>0.6</v>
      </c>
      <c r="AI4" s="9"/>
      <c r="AJ4" s="9"/>
      <c r="AK4" s="18"/>
      <c r="AL4" s="9">
        <v>36</v>
      </c>
      <c r="AM4" s="9">
        <v>16</v>
      </c>
      <c r="AN4" s="10">
        <f>AM4/AL4</f>
        <v>0.444444444444444</v>
      </c>
      <c r="AR4" s="9">
        <v>2</v>
      </c>
      <c r="AS4" s="9">
        <v>2</v>
      </c>
      <c r="AT4" s="10">
        <f>AS4/AR4</f>
        <v>1</v>
      </c>
      <c r="AU4" s="9">
        <v>8</v>
      </c>
      <c r="AV4" s="9">
        <v>5</v>
      </c>
      <c r="AW4" s="10">
        <f>AV4/AU4</f>
        <v>0.625</v>
      </c>
      <c r="AX4" s="9">
        <v>19</v>
      </c>
      <c r="AY4" s="9">
        <v>15</v>
      </c>
      <c r="AZ4" s="10">
        <f>AY4/AX4</f>
        <v>0.789473684210526</v>
      </c>
      <c r="BA4" s="9">
        <v>137</v>
      </c>
      <c r="BB4" s="9">
        <v>80</v>
      </c>
      <c r="BC4" s="10">
        <f>BB4/BA4</f>
        <v>0.583941605839416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130</v>
      </c>
      <c r="BQ4" s="9">
        <v>63</v>
      </c>
      <c r="BR4" s="10">
        <f>BQ4/BP4</f>
        <v>0.484615384615385</v>
      </c>
      <c r="BS4" s="40">
        <f t="shared" ref="BS4:BS48" si="1">B4+E4+H4+K4+N4+Q4+T4+W4+Z4+AC4+AF4+AI4+AL4+AO4+AR4+AU4+AX4+BA4+BD4+BG4+BJ4+BM4+BP4</f>
        <v>536</v>
      </c>
      <c r="BT4" s="9">
        <f t="shared" ref="BT4:BT48" si="2">C4+F4+I4+L4+O4+R4+U4+X4+AA4+AD4+AG4+AJ4+AM4+AP4+AS4+AV4+AY4+BB4+BE4+BH4+BK4+BN4+BQ4</f>
        <v>304</v>
      </c>
      <c r="BU4" s="41">
        <f t="shared" ref="BU4:BU52" si="3">BT4/BS4</f>
        <v>0.567164179104478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>
        <v>31</v>
      </c>
      <c r="I5" s="9">
        <v>22</v>
      </c>
      <c r="J5" s="18">
        <f t="shared" si="0"/>
        <v>0.709677419354839</v>
      </c>
      <c r="K5" s="9">
        <v>43</v>
      </c>
      <c r="L5" s="9">
        <v>28</v>
      </c>
      <c r="M5" s="18">
        <f>L5/K5</f>
        <v>0.651162790697674</v>
      </c>
      <c r="N5" s="9"/>
      <c r="O5" s="9"/>
      <c r="P5" s="18"/>
      <c r="Q5" s="9"/>
      <c r="R5" s="9"/>
      <c r="S5" s="18"/>
      <c r="T5" s="9">
        <v>107</v>
      </c>
      <c r="U5" s="9">
        <v>71</v>
      </c>
      <c r="V5" s="10">
        <f>U5/T5</f>
        <v>0.663551401869159</v>
      </c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2">
        <f t="shared" si="1"/>
        <v>181</v>
      </c>
      <c r="BT5" s="9">
        <f t="shared" si="2"/>
        <v>121</v>
      </c>
      <c r="BU5" s="41">
        <f t="shared" si="3"/>
        <v>0.668508287292818</v>
      </c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2">
        <f t="shared" si="1"/>
        <v>0</v>
      </c>
      <c r="BT6" s="9">
        <f t="shared" si="2"/>
        <v>0</v>
      </c>
      <c r="BU6" s="41" t="e">
        <f t="shared" si="3"/>
        <v>#DIV/0!</v>
      </c>
    </row>
    <row r="7" spans="1:73">
      <c r="A7" s="8" t="s">
        <v>32</v>
      </c>
      <c r="B7" s="9">
        <v>3</v>
      </c>
      <c r="C7" s="9">
        <v>1</v>
      </c>
      <c r="D7" s="18">
        <f>C7/B7</f>
        <v>0.333333333333333</v>
      </c>
      <c r="E7" s="9"/>
      <c r="F7" s="9"/>
      <c r="G7" s="18"/>
      <c r="H7" s="56">
        <v>10</v>
      </c>
      <c r="I7" s="56">
        <v>7</v>
      </c>
      <c r="J7" s="18">
        <f>I7/H7</f>
        <v>0.7</v>
      </c>
      <c r="K7" s="56"/>
      <c r="L7" s="56"/>
      <c r="M7" s="18"/>
      <c r="N7" s="9"/>
      <c r="O7" s="9"/>
      <c r="P7" s="10"/>
      <c r="Q7" s="9">
        <v>16</v>
      </c>
      <c r="R7" s="9">
        <v>8</v>
      </c>
      <c r="S7" s="10">
        <f>R7/Q7</f>
        <v>0.5</v>
      </c>
      <c r="T7" s="9">
        <v>5</v>
      </c>
      <c r="U7" s="9">
        <v>2</v>
      </c>
      <c r="V7" s="10">
        <f>U7/T7</f>
        <v>0.4</v>
      </c>
      <c r="W7" s="9"/>
      <c r="X7" s="9"/>
      <c r="Y7" s="18"/>
      <c r="Z7" s="9"/>
      <c r="AA7" s="9"/>
      <c r="AB7" s="18"/>
      <c r="AC7" s="9"/>
      <c r="AD7" s="9">
        <v>0</v>
      </c>
      <c r="AE7" s="10" t="e">
        <f>AD7/AC7</f>
        <v>#DIV/0!</v>
      </c>
      <c r="AF7" s="9">
        <v>14</v>
      </c>
      <c r="AG7" s="9">
        <v>11</v>
      </c>
      <c r="AH7" s="10">
        <f>AG7/AF7</f>
        <v>0.785714285714286</v>
      </c>
      <c r="AI7" s="9"/>
      <c r="AJ7" s="9"/>
      <c r="AK7" s="18"/>
      <c r="AL7" s="9"/>
      <c r="AM7" s="9"/>
      <c r="AN7" s="10"/>
      <c r="AO7" s="9"/>
      <c r="AP7" s="9"/>
      <c r="AQ7" s="10"/>
      <c r="AR7" s="9">
        <v>2</v>
      </c>
      <c r="AS7" s="9">
        <v>0</v>
      </c>
      <c r="AT7" s="10">
        <f>AS7/AR7</f>
        <v>0</v>
      </c>
      <c r="AU7" s="9"/>
      <c r="AV7" s="9"/>
      <c r="AW7" s="18"/>
      <c r="AX7" s="9"/>
      <c r="AY7" s="9"/>
      <c r="AZ7" s="10"/>
      <c r="BA7" s="9"/>
      <c r="BB7" s="9"/>
      <c r="BC7" s="10"/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48"/>
      <c r="BP7" s="34">
        <v>156</v>
      </c>
      <c r="BQ7" s="34">
        <v>70</v>
      </c>
      <c r="BR7" s="48">
        <f>BQ7/BP7</f>
        <v>0.448717948717949</v>
      </c>
      <c r="BS7" s="40">
        <f t="shared" si="1"/>
        <v>206</v>
      </c>
      <c r="BT7" s="9">
        <f>C7+F7+I7+L7+O7+R7+U7+X7+AA7+AD7+AG7+AJ7+AM7+AP7+AT7+AV7+AY7+BB7+BE7+BH7+BK7+BN7+BQ7</f>
        <v>99</v>
      </c>
      <c r="BU7" s="41">
        <f t="shared" si="3"/>
        <v>0.480582524271845</v>
      </c>
    </row>
    <row r="8" spans="1:73">
      <c r="A8" s="8" t="s">
        <v>33</v>
      </c>
      <c r="B8" s="54"/>
      <c r="C8" s="54"/>
      <c r="D8" s="55"/>
      <c r="E8" s="9"/>
      <c r="F8" s="9"/>
      <c r="G8" s="18"/>
      <c r="H8" s="9">
        <v>43</v>
      </c>
      <c r="I8" s="9">
        <v>33</v>
      </c>
      <c r="J8" s="18">
        <f t="shared" si="0"/>
        <v>0.767441860465116</v>
      </c>
      <c r="K8" s="9"/>
      <c r="L8" s="9"/>
      <c r="M8" s="18"/>
      <c r="N8" s="9"/>
      <c r="O8" s="9"/>
      <c r="P8" s="18"/>
      <c r="Q8" s="9"/>
      <c r="R8" s="9"/>
      <c r="S8" s="18"/>
      <c r="T8" s="9">
        <v>56</v>
      </c>
      <c r="U8" s="9">
        <v>50</v>
      </c>
      <c r="V8" s="10">
        <f>U8/T8</f>
        <v>0.892857142857143</v>
      </c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/>
      <c r="BQ8" s="9"/>
      <c r="BR8" s="18"/>
      <c r="BS8" s="40">
        <f t="shared" si="1"/>
        <v>99</v>
      </c>
      <c r="BT8" s="9">
        <f t="shared" si="2"/>
        <v>83</v>
      </c>
      <c r="BU8" s="41">
        <f t="shared" si="3"/>
        <v>0.838383838383838</v>
      </c>
    </row>
    <row r="9" spans="1:73">
      <c r="A9" s="11" t="s">
        <v>34</v>
      </c>
      <c r="B9" s="12">
        <f t="shared" ref="B9:F9" si="4">SUM(B4:B8)</f>
        <v>3</v>
      </c>
      <c r="C9" s="12">
        <f t="shared" si="4"/>
        <v>1</v>
      </c>
      <c r="D9" s="13">
        <f>C9/B9</f>
        <v>0.333333333333333</v>
      </c>
      <c r="E9" s="12">
        <f t="shared" si="4"/>
        <v>25</v>
      </c>
      <c r="F9" s="12">
        <f t="shared" si="4"/>
        <v>12</v>
      </c>
      <c r="G9" s="13">
        <f>F9/E9</f>
        <v>0.48</v>
      </c>
      <c r="H9" s="12">
        <f t="shared" ref="H9:L9" si="5">SUM(H4:H8)</f>
        <v>224</v>
      </c>
      <c r="I9" s="12">
        <f t="shared" si="5"/>
        <v>151</v>
      </c>
      <c r="J9" s="13">
        <f t="shared" si="0"/>
        <v>0.674107142857143</v>
      </c>
      <c r="K9" s="12">
        <f t="shared" si="5"/>
        <v>43</v>
      </c>
      <c r="L9" s="12">
        <f t="shared" si="5"/>
        <v>28</v>
      </c>
      <c r="M9" s="13">
        <f>L9/K9</f>
        <v>0.651162790697674</v>
      </c>
      <c r="N9" s="12">
        <f t="shared" ref="N9:R9" si="6">SUM(N4:N8)</f>
        <v>0</v>
      </c>
      <c r="O9" s="12">
        <f t="shared" si="6"/>
        <v>0</v>
      </c>
      <c r="P9" s="13" t="e">
        <f>O9/N9</f>
        <v>#DIV/0!</v>
      </c>
      <c r="Q9" s="12">
        <f t="shared" si="6"/>
        <v>25</v>
      </c>
      <c r="R9" s="12">
        <f t="shared" si="6"/>
        <v>12</v>
      </c>
      <c r="S9" s="13">
        <f>R9/Q9</f>
        <v>0.48</v>
      </c>
      <c r="T9" s="12">
        <f t="shared" ref="T9:X9" si="7">SUM(T4:T8)</f>
        <v>168</v>
      </c>
      <c r="U9" s="12">
        <f t="shared" si="7"/>
        <v>123</v>
      </c>
      <c r="V9" s="13">
        <f>U9/T9</f>
        <v>0.732142857142857</v>
      </c>
      <c r="W9" s="12">
        <f t="shared" si="7"/>
        <v>0</v>
      </c>
      <c r="X9" s="12">
        <f t="shared" si="7"/>
        <v>0</v>
      </c>
      <c r="Y9" s="13" t="e">
        <f>X9/W9</f>
        <v>#DIV/0!</v>
      </c>
      <c r="Z9" s="12">
        <f t="shared" ref="Z9:AD9" si="8">SUM(Z4:Z8)</f>
        <v>0</v>
      </c>
      <c r="AA9" s="12">
        <f t="shared" si="8"/>
        <v>0</v>
      </c>
      <c r="AB9" s="13" t="e">
        <f>AA9/Z9</f>
        <v>#DIV/0!</v>
      </c>
      <c r="AC9" s="12">
        <f t="shared" si="8"/>
        <v>0</v>
      </c>
      <c r="AD9" s="12">
        <f t="shared" si="8"/>
        <v>0</v>
      </c>
      <c r="AE9" s="13" t="e">
        <f>AD9/AC9</f>
        <v>#DIV/0!</v>
      </c>
      <c r="AF9" s="12">
        <f>SUM(AF4:AF8)</f>
        <v>44</v>
      </c>
      <c r="AG9" s="12">
        <f>SUM(AG4:AG8)</f>
        <v>29</v>
      </c>
      <c r="AH9" s="13">
        <f>AG9/AF9</f>
        <v>0.659090909090909</v>
      </c>
      <c r="AI9" s="12"/>
      <c r="AJ9" s="12"/>
      <c r="AK9" s="13"/>
      <c r="AL9" s="12">
        <f t="shared" ref="AL9:AP9" si="9">SUM(AL4:AL8)</f>
        <v>36</v>
      </c>
      <c r="AM9" s="12">
        <f t="shared" si="9"/>
        <v>16</v>
      </c>
      <c r="AN9" s="13">
        <f>AM9/AL9</f>
        <v>0.444444444444444</v>
      </c>
      <c r="AO9" s="12">
        <f t="shared" si="9"/>
        <v>0</v>
      </c>
      <c r="AP9" s="12">
        <f t="shared" si="9"/>
        <v>0</v>
      </c>
      <c r="AQ9" s="13" t="e">
        <f>AP9/AO9</f>
        <v>#DIV/0!</v>
      </c>
      <c r="AR9" s="12">
        <f>SUM(AR4:AR8)</f>
        <v>4</v>
      </c>
      <c r="AS9" s="12">
        <f>SUM(AS4:AS8)</f>
        <v>2</v>
      </c>
      <c r="AT9" s="13">
        <f>AS9/AR9</f>
        <v>0.5</v>
      </c>
      <c r="AU9" s="12">
        <f>SUM(AU4:AU8)</f>
        <v>8</v>
      </c>
      <c r="AV9" s="12">
        <f>SUM(AV4:AV8)</f>
        <v>5</v>
      </c>
      <c r="AW9" s="13">
        <f>AV9/AU9</f>
        <v>0.625</v>
      </c>
      <c r="AX9" s="12">
        <f t="shared" ref="AX9:BB9" si="10">SUM(AX4:AX8)</f>
        <v>19</v>
      </c>
      <c r="AY9" s="12">
        <f t="shared" si="10"/>
        <v>15</v>
      </c>
      <c r="AZ9" s="13">
        <f>AY9/AX9</f>
        <v>0.789473684210526</v>
      </c>
      <c r="BA9" s="12">
        <f t="shared" si="10"/>
        <v>137</v>
      </c>
      <c r="BB9" s="12">
        <f t="shared" si="10"/>
        <v>80</v>
      </c>
      <c r="BC9" s="13">
        <f t="shared" ref="BC9:BC14" si="11">BB9/BA9</f>
        <v>0.583941605839416</v>
      </c>
      <c r="BD9" s="12"/>
      <c r="BE9" s="12"/>
      <c r="BF9" s="13"/>
      <c r="BG9" s="12"/>
      <c r="BH9" s="12"/>
      <c r="BI9" s="13"/>
      <c r="BJ9" s="12">
        <f>SUM(BJ4:BJ8)</f>
        <v>0</v>
      </c>
      <c r="BK9" s="12">
        <f>SUM(BK4:BK8)</f>
        <v>0</v>
      </c>
      <c r="BL9" s="13" t="e">
        <f>BK9/BJ9</f>
        <v>#DIV/0!</v>
      </c>
      <c r="BM9" s="12"/>
      <c r="BN9" s="12"/>
      <c r="BO9" s="13"/>
      <c r="BP9" s="12">
        <f>SUM(BP4:BP8)</f>
        <v>286</v>
      </c>
      <c r="BQ9" s="12">
        <f>SUM(BQ4:BQ8)</f>
        <v>133</v>
      </c>
      <c r="BR9" s="13">
        <f>BQ9/BP9</f>
        <v>0.465034965034965</v>
      </c>
      <c r="BS9" s="43">
        <f t="shared" si="1"/>
        <v>1022</v>
      </c>
      <c r="BT9" s="12">
        <f t="shared" si="2"/>
        <v>607</v>
      </c>
      <c r="BU9" s="44">
        <f t="shared" si="3"/>
        <v>0.593933463796477</v>
      </c>
    </row>
    <row r="10" spans="1:73">
      <c r="A10" s="8" t="s">
        <v>35</v>
      </c>
      <c r="B10" s="9"/>
      <c r="C10" s="9"/>
      <c r="D10" s="10"/>
      <c r="E10" s="9"/>
      <c r="F10" s="9"/>
      <c r="G10" s="10"/>
      <c r="H10" s="9">
        <v>57</v>
      </c>
      <c r="I10" s="9">
        <v>49</v>
      </c>
      <c r="J10" s="18">
        <f t="shared" si="0"/>
        <v>0.859649122807018</v>
      </c>
      <c r="K10" s="9"/>
      <c r="L10" s="9"/>
      <c r="M10" s="10"/>
      <c r="N10" s="9"/>
      <c r="O10" s="9"/>
      <c r="P10" s="18"/>
      <c r="Q10" s="9"/>
      <c r="R10" s="9"/>
      <c r="S10" s="18"/>
      <c r="T10" s="9"/>
      <c r="U10" s="9"/>
      <c r="V10" s="10"/>
      <c r="W10" s="9"/>
      <c r="X10" s="9"/>
      <c r="Y10" s="18"/>
      <c r="Z10" s="9"/>
      <c r="AA10" s="9"/>
      <c r="AB10" s="18"/>
      <c r="AC10" s="9"/>
      <c r="AD10" s="9"/>
      <c r="AE10" s="18"/>
      <c r="AF10" s="9"/>
      <c r="AG10" s="9"/>
      <c r="AH10" s="10" t="e">
        <f>AG10/AF10</f>
        <v>#DIV/0!</v>
      </c>
      <c r="AI10" s="9"/>
      <c r="AJ10" s="9"/>
      <c r="AK10" s="18"/>
      <c r="AL10" s="9"/>
      <c r="AM10" s="9"/>
      <c r="AN10" s="10"/>
      <c r="AO10" s="9"/>
      <c r="AP10" s="9"/>
      <c r="AQ10" s="10"/>
      <c r="AR10" s="9"/>
      <c r="AS10" s="9"/>
      <c r="AT10" s="18"/>
      <c r="AU10" s="9"/>
      <c r="AV10" s="9"/>
      <c r="AW10" s="18"/>
      <c r="AX10" s="9"/>
      <c r="AY10" s="9"/>
      <c r="AZ10" s="10"/>
      <c r="BA10" s="9"/>
      <c r="BB10" s="9"/>
      <c r="BC10" s="10"/>
      <c r="BD10" s="9"/>
      <c r="BE10" s="9"/>
      <c r="BF10" s="18"/>
      <c r="BG10" s="9"/>
      <c r="BH10" s="9"/>
      <c r="BI10" s="18"/>
      <c r="BJ10" s="9"/>
      <c r="BK10" s="9"/>
      <c r="BL10" s="18"/>
      <c r="BM10" s="9"/>
      <c r="BN10" s="9"/>
      <c r="BO10" s="18"/>
      <c r="BP10" s="9">
        <v>106</v>
      </c>
      <c r="BQ10" s="9">
        <v>79</v>
      </c>
      <c r="BR10" s="10">
        <f>BQ10/BP10</f>
        <v>0.745283018867924</v>
      </c>
      <c r="BS10" s="42">
        <f t="shared" si="1"/>
        <v>163</v>
      </c>
      <c r="BT10" s="9">
        <f t="shared" si="2"/>
        <v>128</v>
      </c>
      <c r="BU10" s="41">
        <f t="shared" si="3"/>
        <v>0.785276073619632</v>
      </c>
    </row>
    <row r="11" spans="1:73">
      <c r="A11" s="8" t="s">
        <v>36</v>
      </c>
      <c r="B11" s="9"/>
      <c r="C11" s="9"/>
      <c r="D11" s="18"/>
      <c r="E11" s="9"/>
      <c r="F11" s="9"/>
      <c r="G11" s="10"/>
      <c r="H11" s="9"/>
      <c r="I11" s="9"/>
      <c r="J11" s="18"/>
      <c r="K11" s="9"/>
      <c r="L11" s="9"/>
      <c r="M11" s="10"/>
      <c r="N11" s="9"/>
      <c r="O11" s="9"/>
      <c r="P11" s="18"/>
      <c r="Q11" s="9"/>
      <c r="R11" s="9"/>
      <c r="S11" s="18"/>
      <c r="T11" s="9"/>
      <c r="U11" s="9"/>
      <c r="V11" s="10"/>
      <c r="W11" s="9"/>
      <c r="X11" s="9"/>
      <c r="Y11" s="18"/>
      <c r="Z11" s="9"/>
      <c r="AA11" s="9"/>
      <c r="AB11" s="18"/>
      <c r="AC11" s="9"/>
      <c r="AD11" s="9"/>
      <c r="AE11" s="18"/>
      <c r="AF11" s="9"/>
      <c r="AG11" s="9"/>
      <c r="AH11" s="18"/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48"/>
      <c r="BM11" s="9"/>
      <c r="BN11" s="9"/>
      <c r="BO11" s="18"/>
      <c r="BP11" s="9"/>
      <c r="BQ11" s="9"/>
      <c r="BR11" s="18"/>
      <c r="BS11" s="42">
        <f t="shared" si="1"/>
        <v>0</v>
      </c>
      <c r="BT11" s="9">
        <f t="shared" si="2"/>
        <v>0</v>
      </c>
      <c r="BU11" s="41" t="e">
        <f t="shared" si="3"/>
        <v>#DIV/0!</v>
      </c>
    </row>
    <row r="12" spans="1:73">
      <c r="A12" s="8" t="s">
        <v>37</v>
      </c>
      <c r="B12" s="9"/>
      <c r="C12" s="9"/>
      <c r="D12" s="18" t="e">
        <f>C12/B12</f>
        <v>#DIV/0!</v>
      </c>
      <c r="E12" s="9"/>
      <c r="F12" s="9"/>
      <c r="G12" s="18"/>
      <c r="H12" s="9"/>
      <c r="I12" s="9"/>
      <c r="J12" s="10"/>
      <c r="K12" s="9"/>
      <c r="L12" s="9"/>
      <c r="M12" s="10"/>
      <c r="N12" s="9"/>
      <c r="O12" s="9"/>
      <c r="P12" s="18"/>
      <c r="Q12" s="9"/>
      <c r="R12" s="9"/>
      <c r="S12" s="18"/>
      <c r="T12" s="9"/>
      <c r="U12" s="9"/>
      <c r="V12" s="10"/>
      <c r="W12" s="9"/>
      <c r="X12" s="9"/>
      <c r="Y12" s="18"/>
      <c r="Z12" s="9"/>
      <c r="AA12" s="9"/>
      <c r="AB12" s="18"/>
      <c r="AC12" s="9"/>
      <c r="AD12" s="9"/>
      <c r="AE12" s="18"/>
      <c r="AF12" s="9"/>
      <c r="AG12" s="9"/>
      <c r="AH12" s="18"/>
      <c r="AI12" s="9"/>
      <c r="AJ12" s="9"/>
      <c r="AK12" s="18"/>
      <c r="AL12" s="9"/>
      <c r="AM12" s="9"/>
      <c r="AN12" s="10"/>
      <c r="AO12" s="9"/>
      <c r="AP12" s="9"/>
      <c r="AQ12" s="10"/>
      <c r="AR12" s="9"/>
      <c r="AS12" s="9"/>
      <c r="AT12" s="18"/>
      <c r="AU12" s="9"/>
      <c r="AV12" s="9"/>
      <c r="AW12" s="18"/>
      <c r="AX12" s="9"/>
      <c r="AY12" s="9"/>
      <c r="AZ12" s="18"/>
      <c r="BA12" s="9"/>
      <c r="BB12" s="9"/>
      <c r="BC12" s="10" t="e">
        <f t="shared" si="11"/>
        <v>#DIV/0!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>
        <v>105</v>
      </c>
      <c r="BQ12" s="9">
        <v>85</v>
      </c>
      <c r="BR12" s="10">
        <f>BQ12/BP12</f>
        <v>0.80952380952381</v>
      </c>
      <c r="BS12" s="42">
        <f t="shared" si="1"/>
        <v>105</v>
      </c>
      <c r="BT12" s="9">
        <f t="shared" si="2"/>
        <v>85</v>
      </c>
      <c r="BU12" s="41">
        <f t="shared" si="3"/>
        <v>0.80952380952381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1"/>
        <v>0</v>
      </c>
      <c r="BT13" s="9">
        <f t="shared" si="2"/>
        <v>0</v>
      </c>
      <c r="BU13" s="41" t="e">
        <f t="shared" si="3"/>
        <v>#DIV/0!</v>
      </c>
    </row>
    <row r="14" spans="1:73">
      <c r="A14" s="8" t="s">
        <v>39</v>
      </c>
      <c r="B14" s="9"/>
      <c r="C14" s="9"/>
      <c r="D14" s="10"/>
      <c r="E14" s="9"/>
      <c r="F14" s="9"/>
      <c r="G14" s="18" t="e">
        <f>F14/E14</f>
        <v>#DIV/0!</v>
      </c>
      <c r="H14" s="9"/>
      <c r="I14" s="9"/>
      <c r="J14" s="10"/>
      <c r="K14" s="9"/>
      <c r="L14" s="9"/>
      <c r="M14" s="18"/>
      <c r="N14" s="9"/>
      <c r="O14" s="9"/>
      <c r="P14" s="18"/>
      <c r="Q14" s="9"/>
      <c r="R14" s="9"/>
      <c r="S14" s="18"/>
      <c r="T14" s="9"/>
      <c r="U14" s="9"/>
      <c r="V14" s="10"/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/>
      <c r="BB14" s="9"/>
      <c r="BC14" s="10" t="e">
        <f t="shared" si="11"/>
        <v>#DIV/0!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/>
      <c r="BQ14" s="9"/>
      <c r="BR14" s="10"/>
      <c r="BS14" s="42">
        <f t="shared" si="1"/>
        <v>0</v>
      </c>
      <c r="BT14" s="9">
        <f t="shared" si="2"/>
        <v>0</v>
      </c>
      <c r="BU14" s="41" t="e">
        <f t="shared" si="3"/>
        <v>#DIV/0!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0"/>
      <c r="BS15" s="42">
        <f t="shared" si="1"/>
        <v>0</v>
      </c>
      <c r="BT15" s="9">
        <f t="shared" si="2"/>
        <v>0</v>
      </c>
      <c r="BU15" s="41" t="e">
        <f t="shared" si="3"/>
        <v>#DIV/0!</v>
      </c>
    </row>
    <row r="16" spans="1:73">
      <c r="A16" s="8" t="s">
        <v>41</v>
      </c>
      <c r="B16" s="9"/>
      <c r="C16" s="9"/>
      <c r="D16" s="18"/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1"/>
        <v>0</v>
      </c>
      <c r="BT16" s="9">
        <f t="shared" si="2"/>
        <v>0</v>
      </c>
      <c r="BU16" s="41" t="e">
        <f t="shared" si="3"/>
        <v>#DIV/0!</v>
      </c>
    </row>
    <row r="17" spans="1:73">
      <c r="A17" s="8" t="s">
        <v>42</v>
      </c>
      <c r="B17" s="9"/>
      <c r="C17" s="9"/>
      <c r="D17" s="18"/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1"/>
        <v>0</v>
      </c>
      <c r="BT17" s="9">
        <f t="shared" si="2"/>
        <v>0</v>
      </c>
      <c r="BU17" s="41" t="e">
        <f t="shared" si="3"/>
        <v>#DIV/0!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>
        <f t="shared" si="1"/>
        <v>0</v>
      </c>
      <c r="BT18" s="9">
        <f t="shared" si="2"/>
        <v>0</v>
      </c>
      <c r="BU18" s="41" t="e">
        <f t="shared" si="3"/>
        <v>#DIV/0!</v>
      </c>
    </row>
    <row r="19" spans="1:73">
      <c r="A19" s="8" t="s">
        <v>44</v>
      </c>
      <c r="B19" s="9"/>
      <c r="C19" s="9"/>
      <c r="D19" s="18"/>
      <c r="E19" s="9"/>
      <c r="F19" s="9"/>
      <c r="G19" s="10"/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4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si="1"/>
        <v>0</v>
      </c>
      <c r="BT19" s="9">
        <f t="shared" si="2"/>
        <v>0</v>
      </c>
      <c r="BU19" s="41" t="e">
        <f t="shared" si="3"/>
        <v>#DIV/0!</v>
      </c>
    </row>
    <row r="20" spans="1:73">
      <c r="A20" s="8" t="s">
        <v>45</v>
      </c>
      <c r="B20" s="9"/>
      <c r="C20" s="9"/>
      <c r="D20" s="18"/>
      <c r="E20" s="9"/>
      <c r="F20" s="9"/>
      <c r="G20" s="10"/>
      <c r="H20" s="9"/>
      <c r="I20" s="9"/>
      <c r="J20" s="18"/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1"/>
        <v>0</v>
      </c>
      <c r="BT20" s="9">
        <f t="shared" si="2"/>
        <v>0</v>
      </c>
      <c r="BU20" s="41" t="e">
        <f t="shared" si="3"/>
        <v>#DIV/0!</v>
      </c>
    </row>
    <row r="21" spans="1:73">
      <c r="A21" s="8" t="s">
        <v>46</v>
      </c>
      <c r="B21" s="9"/>
      <c r="C21" s="9"/>
      <c r="D21" s="18"/>
      <c r="E21" s="9"/>
      <c r="F21" s="9"/>
      <c r="G21" s="10"/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si="1"/>
        <v>0</v>
      </c>
      <c r="BT21" s="9">
        <f t="shared" si="2"/>
        <v>0</v>
      </c>
      <c r="BU21" s="41" t="e">
        <f t="shared" si="3"/>
        <v>#DIV/0!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>
        <f t="shared" si="1"/>
        <v>0</v>
      </c>
      <c r="BT22" s="9">
        <f t="shared" si="2"/>
        <v>0</v>
      </c>
      <c r="BU22" s="41" t="e">
        <f t="shared" si="3"/>
        <v>#DIV/0!</v>
      </c>
    </row>
    <row r="23" spans="1:73">
      <c r="A23" s="11" t="s">
        <v>48</v>
      </c>
      <c r="B23" s="12">
        <f t="shared" ref="B23:F23" si="12">SUM(B10:B22)</f>
        <v>0</v>
      </c>
      <c r="C23" s="12">
        <f t="shared" si="12"/>
        <v>0</v>
      </c>
      <c r="D23" s="13" t="e">
        <f t="shared" ref="D23:D31" si="13">C23/B23</f>
        <v>#DIV/0!</v>
      </c>
      <c r="E23" s="12">
        <f t="shared" si="12"/>
        <v>0</v>
      </c>
      <c r="F23" s="12">
        <f t="shared" si="12"/>
        <v>0</v>
      </c>
      <c r="G23" s="13" t="e">
        <f>F23/E23</f>
        <v>#DIV/0!</v>
      </c>
      <c r="H23" s="12">
        <f t="shared" ref="H23:L23" si="14">SUM(H10:H22)</f>
        <v>57</v>
      </c>
      <c r="I23" s="12">
        <f t="shared" si="14"/>
        <v>49</v>
      </c>
      <c r="J23" s="13">
        <f>I23/H23</f>
        <v>0.859649122807018</v>
      </c>
      <c r="K23" s="12">
        <f t="shared" si="14"/>
        <v>0</v>
      </c>
      <c r="L23" s="12">
        <f t="shared" si="14"/>
        <v>0</v>
      </c>
      <c r="M23" s="13" t="e">
        <f>L23/K23</f>
        <v>#DIV/0!</v>
      </c>
      <c r="N23" s="12">
        <f t="shared" ref="N23:R23" si="15">SUM(N10:N22)</f>
        <v>0</v>
      </c>
      <c r="O23" s="12">
        <f t="shared" si="15"/>
        <v>0</v>
      </c>
      <c r="P23" s="13" t="e">
        <f>O23/N23</f>
        <v>#DIV/0!</v>
      </c>
      <c r="Q23" s="12">
        <f t="shared" si="15"/>
        <v>0</v>
      </c>
      <c r="R23" s="12">
        <f t="shared" si="15"/>
        <v>0</v>
      </c>
      <c r="S23" s="13" t="e">
        <f>R23/Q23</f>
        <v>#DIV/0!</v>
      </c>
      <c r="T23" s="12">
        <f t="shared" ref="T23:X23" si="16">SUM(T10:T22)</f>
        <v>0</v>
      </c>
      <c r="U23" s="12">
        <f t="shared" si="16"/>
        <v>0</v>
      </c>
      <c r="V23" s="13" t="e">
        <f>U23/T23</f>
        <v>#DIV/0!</v>
      </c>
      <c r="W23" s="12">
        <f t="shared" si="16"/>
        <v>0</v>
      </c>
      <c r="X23" s="12">
        <f t="shared" si="16"/>
        <v>0</v>
      </c>
      <c r="Y23" s="13" t="e">
        <f>X23/W23</f>
        <v>#DIV/0!</v>
      </c>
      <c r="Z23" s="12">
        <f t="shared" ref="Z23:AD23" si="17">SUM(Z10:Z22)</f>
        <v>0</v>
      </c>
      <c r="AA23" s="12">
        <f t="shared" si="17"/>
        <v>0</v>
      </c>
      <c r="AB23" s="13" t="e">
        <f>AA23/Z23</f>
        <v>#DIV/0!</v>
      </c>
      <c r="AC23" s="12">
        <f t="shared" si="17"/>
        <v>0</v>
      </c>
      <c r="AD23" s="12">
        <f t="shared" si="17"/>
        <v>0</v>
      </c>
      <c r="AE23" s="13" t="e">
        <f>AD23/AC23</f>
        <v>#DIV/0!</v>
      </c>
      <c r="AF23" s="12">
        <f>SUM(AF10:AF22)</f>
        <v>0</v>
      </c>
      <c r="AG23" s="12">
        <f>SUM(AG10:AG22)</f>
        <v>0</v>
      </c>
      <c r="AH23" s="13" t="e">
        <f>AG23/AF23</f>
        <v>#DIV/0!</v>
      </c>
      <c r="AI23" s="12"/>
      <c r="AJ23" s="12"/>
      <c r="AK23" s="13"/>
      <c r="AL23" s="12">
        <f t="shared" ref="AL23:AP23" si="18">SUM(AL10:AL22)</f>
        <v>0</v>
      </c>
      <c r="AM23" s="12">
        <f t="shared" si="18"/>
        <v>0</v>
      </c>
      <c r="AN23" s="13" t="e">
        <f>AM23/AL23</f>
        <v>#DIV/0!</v>
      </c>
      <c r="AO23" s="12">
        <f t="shared" si="18"/>
        <v>0</v>
      </c>
      <c r="AP23" s="12">
        <f t="shared" si="18"/>
        <v>0</v>
      </c>
      <c r="AQ23" s="13" t="e">
        <f>AP23/AO23</f>
        <v>#DIV/0!</v>
      </c>
      <c r="AR23" s="12">
        <f t="shared" ref="AR23:AV23" si="19">SUM(AR10:AR22)</f>
        <v>0</v>
      </c>
      <c r="AS23" s="12">
        <f t="shared" si="19"/>
        <v>0</v>
      </c>
      <c r="AT23" s="13" t="e">
        <f t="shared" ref="AT23:AT27" si="20">AS23/AR23</f>
        <v>#DIV/0!</v>
      </c>
      <c r="AU23" s="12">
        <f t="shared" si="19"/>
        <v>0</v>
      </c>
      <c r="AV23" s="12">
        <f t="shared" si="19"/>
        <v>0</v>
      </c>
      <c r="AW23" s="13" t="e">
        <f>AV23/AU23</f>
        <v>#DIV/0!</v>
      </c>
      <c r="AX23" s="12">
        <f t="shared" ref="AX23:BB23" si="21">SUM(AX10:AX22)</f>
        <v>0</v>
      </c>
      <c r="AY23" s="12">
        <f t="shared" si="21"/>
        <v>0</v>
      </c>
      <c r="AZ23" s="13" t="e">
        <f>AY23/AX23</f>
        <v>#DIV/0!</v>
      </c>
      <c r="BA23" s="12">
        <f t="shared" si="21"/>
        <v>0</v>
      </c>
      <c r="BB23" s="12">
        <f t="shared" si="21"/>
        <v>0</v>
      </c>
      <c r="BC23" s="13" t="e">
        <f>BB23/BA23</f>
        <v>#DIV/0!</v>
      </c>
      <c r="BD23" s="12"/>
      <c r="BE23" s="12"/>
      <c r="BF23" s="13"/>
      <c r="BG23" s="12"/>
      <c r="BH23" s="12"/>
      <c r="BI23" s="13"/>
      <c r="BJ23" s="12">
        <f>SUM(BJ10:BJ22)</f>
        <v>0</v>
      </c>
      <c r="BK23" s="12">
        <f>SUM(BK10:BK22)</f>
        <v>0</v>
      </c>
      <c r="BL23" s="13" t="e">
        <f>BK23/BJ23</f>
        <v>#DIV/0!</v>
      </c>
      <c r="BM23" s="12"/>
      <c r="BN23" s="12"/>
      <c r="BO23" s="13"/>
      <c r="BP23" s="12">
        <f>SUM(BP10:BP22)</f>
        <v>211</v>
      </c>
      <c r="BQ23" s="12">
        <f>SUM(BQ10:BQ22)</f>
        <v>164</v>
      </c>
      <c r="BR23" s="13">
        <f>BQ23/BP23</f>
        <v>0.777251184834123</v>
      </c>
      <c r="BS23" s="43">
        <f t="shared" si="1"/>
        <v>268</v>
      </c>
      <c r="BT23" s="12">
        <f t="shared" si="2"/>
        <v>213</v>
      </c>
      <c r="BU23" s="44">
        <f t="shared" si="3"/>
        <v>0.794776119402985</v>
      </c>
    </row>
    <row r="24" spans="1:73">
      <c r="A24" s="14" t="s">
        <v>49</v>
      </c>
      <c r="B24" s="15">
        <f t="shared" ref="B24:F24" si="22">B9+B23</f>
        <v>3</v>
      </c>
      <c r="C24" s="15">
        <f t="shared" si="22"/>
        <v>1</v>
      </c>
      <c r="D24" s="16">
        <f t="shared" si="13"/>
        <v>0.333333333333333</v>
      </c>
      <c r="E24" s="15">
        <f t="shared" si="22"/>
        <v>25</v>
      </c>
      <c r="F24" s="15">
        <f t="shared" si="22"/>
        <v>12</v>
      </c>
      <c r="G24" s="16">
        <f>F24/E24</f>
        <v>0.48</v>
      </c>
      <c r="H24" s="15">
        <f t="shared" ref="H24:L24" si="23">H9+H23</f>
        <v>281</v>
      </c>
      <c r="I24" s="15">
        <f t="shared" si="23"/>
        <v>200</v>
      </c>
      <c r="J24" s="16">
        <f>I24/H24</f>
        <v>0.711743772241993</v>
      </c>
      <c r="K24" s="15">
        <f t="shared" si="23"/>
        <v>43</v>
      </c>
      <c r="L24" s="15">
        <f t="shared" si="23"/>
        <v>28</v>
      </c>
      <c r="M24" s="16">
        <f>L24/K24</f>
        <v>0.651162790697674</v>
      </c>
      <c r="N24" s="15">
        <f t="shared" ref="N24:R24" si="24">N9+N23</f>
        <v>0</v>
      </c>
      <c r="O24" s="15">
        <f t="shared" si="24"/>
        <v>0</v>
      </c>
      <c r="P24" s="16" t="e">
        <f>O24/N24</f>
        <v>#DIV/0!</v>
      </c>
      <c r="Q24" s="15">
        <f t="shared" si="24"/>
        <v>25</v>
      </c>
      <c r="R24" s="15">
        <f t="shared" si="24"/>
        <v>12</v>
      </c>
      <c r="S24" s="16">
        <f>R24/Q24</f>
        <v>0.48</v>
      </c>
      <c r="T24" s="15">
        <f t="shared" ref="T24:X24" si="25">T9+T23</f>
        <v>168</v>
      </c>
      <c r="U24" s="15">
        <f t="shared" si="25"/>
        <v>123</v>
      </c>
      <c r="V24" s="16">
        <f>U24/T24</f>
        <v>0.732142857142857</v>
      </c>
      <c r="W24" s="15">
        <f t="shared" si="25"/>
        <v>0</v>
      </c>
      <c r="X24" s="15">
        <f t="shared" si="25"/>
        <v>0</v>
      </c>
      <c r="Y24" s="16" t="e">
        <f>X24/W24</f>
        <v>#DIV/0!</v>
      </c>
      <c r="Z24" s="15">
        <f t="shared" ref="Z24:AD24" si="26">Z9+Z23</f>
        <v>0</v>
      </c>
      <c r="AA24" s="15">
        <f t="shared" si="26"/>
        <v>0</v>
      </c>
      <c r="AB24" s="16" t="e">
        <f>AA24/Z24</f>
        <v>#DIV/0!</v>
      </c>
      <c r="AC24" s="15">
        <f t="shared" si="26"/>
        <v>0</v>
      </c>
      <c r="AD24" s="15">
        <f t="shared" si="26"/>
        <v>0</v>
      </c>
      <c r="AE24" s="16" t="e">
        <f>AD24/AC24</f>
        <v>#DIV/0!</v>
      </c>
      <c r="AF24" s="15">
        <f>AF9+AF23</f>
        <v>44</v>
      </c>
      <c r="AG24" s="15">
        <f>AG9+AG23</f>
        <v>29</v>
      </c>
      <c r="AH24" s="16">
        <f>AG24/AF24</f>
        <v>0.659090909090909</v>
      </c>
      <c r="AI24" s="15"/>
      <c r="AJ24" s="15"/>
      <c r="AK24" s="16"/>
      <c r="AL24" s="15">
        <f t="shared" ref="AL24:AP24" si="27">AL9+AL23</f>
        <v>36</v>
      </c>
      <c r="AM24" s="15">
        <f t="shared" si="27"/>
        <v>16</v>
      </c>
      <c r="AN24" s="16">
        <f>AM24/AL24</f>
        <v>0.444444444444444</v>
      </c>
      <c r="AO24" s="15">
        <f t="shared" si="27"/>
        <v>0</v>
      </c>
      <c r="AP24" s="15">
        <f t="shared" si="27"/>
        <v>0</v>
      </c>
      <c r="AQ24" s="16" t="e">
        <f>AP24/AO24</f>
        <v>#DIV/0!</v>
      </c>
      <c r="AR24" s="15">
        <f t="shared" ref="AR24:AV24" si="28">AR9+AR23</f>
        <v>4</v>
      </c>
      <c r="AS24" s="15">
        <f t="shared" si="28"/>
        <v>2</v>
      </c>
      <c r="AT24" s="16">
        <f t="shared" si="20"/>
        <v>0.5</v>
      </c>
      <c r="AU24" s="15">
        <f t="shared" si="28"/>
        <v>8</v>
      </c>
      <c r="AV24" s="15">
        <f t="shared" si="28"/>
        <v>5</v>
      </c>
      <c r="AW24" s="16">
        <f>AV24/AU24</f>
        <v>0.625</v>
      </c>
      <c r="AX24" s="15">
        <f t="shared" ref="AX24:BB24" si="29">AX9+AX23</f>
        <v>19</v>
      </c>
      <c r="AY24" s="15">
        <f t="shared" si="29"/>
        <v>15</v>
      </c>
      <c r="AZ24" s="16">
        <f>AY24/AX24</f>
        <v>0.789473684210526</v>
      </c>
      <c r="BA24" s="15">
        <f t="shared" si="29"/>
        <v>137</v>
      </c>
      <c r="BB24" s="15">
        <f t="shared" si="29"/>
        <v>80</v>
      </c>
      <c r="BC24" s="16">
        <f>BB24/BA24</f>
        <v>0.583941605839416</v>
      </c>
      <c r="BD24" s="15"/>
      <c r="BE24" s="15"/>
      <c r="BF24" s="16"/>
      <c r="BG24" s="15"/>
      <c r="BH24" s="15"/>
      <c r="BI24" s="16"/>
      <c r="BJ24" s="15">
        <f>BJ9+BJ23</f>
        <v>0</v>
      </c>
      <c r="BK24" s="15">
        <f>BK9+BK23</f>
        <v>0</v>
      </c>
      <c r="BL24" s="16" t="e">
        <f>BK24/BJ24</f>
        <v>#DIV/0!</v>
      </c>
      <c r="BM24" s="15"/>
      <c r="BN24" s="15"/>
      <c r="BO24" s="16"/>
      <c r="BP24" s="15">
        <f>BP9+BP23</f>
        <v>497</v>
      </c>
      <c r="BQ24" s="15">
        <f>BQ9+BQ23</f>
        <v>297</v>
      </c>
      <c r="BR24" s="16">
        <f>BQ24/BP24</f>
        <v>0.597585513078471</v>
      </c>
      <c r="BS24" s="45">
        <f t="shared" si="1"/>
        <v>1290</v>
      </c>
      <c r="BT24" s="15">
        <f t="shared" si="2"/>
        <v>820</v>
      </c>
      <c r="BU24" s="46">
        <f t="shared" si="3"/>
        <v>0.635658914728682</v>
      </c>
    </row>
    <row r="25" s="1" customFormat="1" spans="1:73">
      <c r="A25" s="17" t="s">
        <v>50</v>
      </c>
      <c r="B25" s="34"/>
      <c r="C25" s="34"/>
      <c r="D25" s="18" t="e">
        <f t="shared" si="13"/>
        <v>#DIV/0!</v>
      </c>
      <c r="E25" s="34"/>
      <c r="F25" s="34"/>
      <c r="G25" s="48"/>
      <c r="H25" s="34"/>
      <c r="I25" s="34"/>
      <c r="J25" s="48"/>
      <c r="K25" s="34"/>
      <c r="L25" s="34"/>
      <c r="M25" s="48"/>
      <c r="N25" s="34"/>
      <c r="O25" s="34"/>
      <c r="P25" s="48"/>
      <c r="Q25" s="34"/>
      <c r="R25" s="34"/>
      <c r="S25" s="48"/>
      <c r="T25" s="34"/>
      <c r="U25" s="34"/>
      <c r="V25" s="48"/>
      <c r="W25" s="34"/>
      <c r="X25" s="34"/>
      <c r="Y25" s="48"/>
      <c r="Z25" s="34"/>
      <c r="AA25" s="34"/>
      <c r="AB25" s="48"/>
      <c r="AC25" s="9"/>
      <c r="AD25" s="9"/>
      <c r="AE25" s="10"/>
      <c r="AF25" s="34"/>
      <c r="AG25" s="34"/>
      <c r="AH25" s="48"/>
      <c r="AI25" s="34"/>
      <c r="AJ25" s="34"/>
      <c r="AK25" s="48"/>
      <c r="AL25" s="34"/>
      <c r="AM25" s="34"/>
      <c r="AN25" s="48"/>
      <c r="AO25" s="34"/>
      <c r="AP25" s="34"/>
      <c r="AQ25" s="48"/>
      <c r="AR25" s="34"/>
      <c r="AS25" s="34"/>
      <c r="AT25" s="48"/>
      <c r="AU25" s="34"/>
      <c r="AV25" s="34"/>
      <c r="AW25" s="48"/>
      <c r="AX25" s="34"/>
      <c r="AY25" s="34"/>
      <c r="AZ25" s="10"/>
      <c r="BA25" s="34"/>
      <c r="BB25" s="34"/>
      <c r="BC25" s="48"/>
      <c r="BD25" s="34"/>
      <c r="BE25" s="34"/>
      <c r="BF25" s="48"/>
      <c r="BG25" s="34"/>
      <c r="BH25" s="34"/>
      <c r="BI25" s="48"/>
      <c r="BJ25" s="34"/>
      <c r="BK25" s="34"/>
      <c r="BL25" s="48"/>
      <c r="BM25" s="34"/>
      <c r="BN25" s="34"/>
      <c r="BO25" s="48"/>
      <c r="BP25" s="34"/>
      <c r="BQ25" s="34"/>
      <c r="BR25" s="48"/>
      <c r="BS25" s="57">
        <f t="shared" si="1"/>
        <v>0</v>
      </c>
      <c r="BT25" s="34">
        <f t="shared" si="2"/>
        <v>0</v>
      </c>
      <c r="BU25" s="47" t="e">
        <f t="shared" si="3"/>
        <v>#DIV/0!</v>
      </c>
    </row>
    <row r="26" s="1" customFormat="1" spans="1:73">
      <c r="A26" s="17" t="s">
        <v>51</v>
      </c>
      <c r="B26" s="34"/>
      <c r="C26" s="34"/>
      <c r="D26" s="18" t="e">
        <f t="shared" si="13"/>
        <v>#DIV/0!</v>
      </c>
      <c r="E26" s="34"/>
      <c r="F26" s="34"/>
      <c r="G26" s="48"/>
      <c r="H26" s="34"/>
      <c r="I26" s="34"/>
      <c r="J26" s="48"/>
      <c r="K26" s="34"/>
      <c r="L26" s="34"/>
      <c r="M26" s="48"/>
      <c r="N26" s="34"/>
      <c r="O26" s="34"/>
      <c r="P26" s="48"/>
      <c r="Q26" s="34"/>
      <c r="R26" s="34"/>
      <c r="S26" s="48"/>
      <c r="T26" s="34"/>
      <c r="U26" s="34"/>
      <c r="V26" s="48"/>
      <c r="W26" s="34"/>
      <c r="X26" s="34"/>
      <c r="Y26" s="48"/>
      <c r="Z26" s="34"/>
      <c r="AA26" s="34"/>
      <c r="AB26" s="48"/>
      <c r="AC26" s="34"/>
      <c r="AD26" s="34"/>
      <c r="AE26" s="48"/>
      <c r="AF26" s="34"/>
      <c r="AG26" s="34"/>
      <c r="AH26" s="48"/>
      <c r="AI26" s="34"/>
      <c r="AJ26" s="34"/>
      <c r="AK26" s="48"/>
      <c r="AL26" s="34"/>
      <c r="AM26" s="34"/>
      <c r="AN26" s="48"/>
      <c r="AO26" s="34"/>
      <c r="AP26" s="34"/>
      <c r="AQ26" s="48"/>
      <c r="AR26" s="34"/>
      <c r="AS26" s="34"/>
      <c r="AT26" s="48"/>
      <c r="AU26" s="34"/>
      <c r="AV26" s="34"/>
      <c r="AW26" s="48"/>
      <c r="AX26" s="34"/>
      <c r="AY26" s="34"/>
      <c r="AZ26" s="48"/>
      <c r="BA26" s="34"/>
      <c r="BB26" s="34"/>
      <c r="BC26" s="48"/>
      <c r="BD26" s="34"/>
      <c r="BE26" s="34"/>
      <c r="BF26" s="48"/>
      <c r="BG26" s="34"/>
      <c r="BH26" s="34"/>
      <c r="BI26" s="48"/>
      <c r="BJ26" s="34"/>
      <c r="BK26" s="34"/>
      <c r="BL26" s="48"/>
      <c r="BM26" s="34"/>
      <c r="BN26" s="34"/>
      <c r="BO26" s="48"/>
      <c r="BP26" s="34"/>
      <c r="BQ26" s="34"/>
      <c r="BR26" s="48"/>
      <c r="BS26" s="57">
        <f t="shared" si="1"/>
        <v>0</v>
      </c>
      <c r="BT26" s="34">
        <f t="shared" si="2"/>
        <v>0</v>
      </c>
      <c r="BU26" s="47" t="e">
        <f t="shared" si="3"/>
        <v>#DIV/0!</v>
      </c>
    </row>
    <row r="27" s="1" customFormat="1" spans="1:73">
      <c r="A27" s="17" t="s">
        <v>52</v>
      </c>
      <c r="B27" s="34"/>
      <c r="C27" s="34"/>
      <c r="D27" s="18" t="e">
        <f t="shared" si="13"/>
        <v>#DIV/0!</v>
      </c>
      <c r="E27" s="34"/>
      <c r="F27" s="34"/>
      <c r="G27" s="48"/>
      <c r="H27" s="34"/>
      <c r="I27" s="34"/>
      <c r="J27" s="10"/>
      <c r="K27" s="34"/>
      <c r="L27" s="34"/>
      <c r="M27" s="48"/>
      <c r="N27" s="34"/>
      <c r="O27" s="34"/>
      <c r="P27" s="48"/>
      <c r="Q27" s="34"/>
      <c r="R27" s="34"/>
      <c r="S27" s="48"/>
      <c r="T27" s="34"/>
      <c r="U27" s="34"/>
      <c r="V27" s="48"/>
      <c r="W27" s="34"/>
      <c r="X27" s="34"/>
      <c r="Y27" s="48"/>
      <c r="Z27" s="34"/>
      <c r="AA27" s="34"/>
      <c r="AB27" s="48"/>
      <c r="AC27" s="9"/>
      <c r="AD27" s="9"/>
      <c r="AE27" s="10"/>
      <c r="AF27" s="34"/>
      <c r="AG27" s="34"/>
      <c r="AH27" s="18"/>
      <c r="AI27" s="34"/>
      <c r="AJ27" s="34"/>
      <c r="AK27" s="48"/>
      <c r="AL27" s="34"/>
      <c r="AM27" s="34"/>
      <c r="AN27" s="48"/>
      <c r="AO27" s="34"/>
      <c r="AP27" s="34"/>
      <c r="AQ27" s="48"/>
      <c r="AR27" s="34"/>
      <c r="AS27" s="34"/>
      <c r="AT27" s="18" t="e">
        <f t="shared" si="20"/>
        <v>#DIV/0!</v>
      </c>
      <c r="AU27" s="34"/>
      <c r="AV27" s="34"/>
      <c r="AW27" s="48"/>
      <c r="AX27" s="34"/>
      <c r="AY27" s="34"/>
      <c r="AZ27" s="10"/>
      <c r="BA27" s="34"/>
      <c r="BB27" s="34"/>
      <c r="BC27" s="48"/>
      <c r="BD27" s="34"/>
      <c r="BE27" s="34"/>
      <c r="BF27" s="48"/>
      <c r="BG27" s="34"/>
      <c r="BH27" s="34"/>
      <c r="BI27" s="48"/>
      <c r="BJ27" s="34"/>
      <c r="BK27" s="34"/>
      <c r="BL27" s="48"/>
      <c r="BM27" s="34"/>
      <c r="BN27" s="34"/>
      <c r="BO27" s="48"/>
      <c r="BP27" s="34"/>
      <c r="BQ27" s="34"/>
      <c r="BR27" s="48"/>
      <c r="BS27" s="57">
        <f t="shared" si="1"/>
        <v>0</v>
      </c>
      <c r="BT27" s="34">
        <f t="shared" si="2"/>
        <v>0</v>
      </c>
      <c r="BU27" s="47" t="e">
        <f t="shared" si="3"/>
        <v>#DIV/0!</v>
      </c>
    </row>
    <row r="28" spans="1:73">
      <c r="A28" s="8" t="s">
        <v>53</v>
      </c>
      <c r="B28" s="9"/>
      <c r="C28" s="9"/>
      <c r="D28" s="18" t="e">
        <f t="shared" si="13"/>
        <v>#DIV/0!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57">
        <f t="shared" si="1"/>
        <v>0</v>
      </c>
      <c r="BT28" s="34">
        <f t="shared" si="2"/>
        <v>0</v>
      </c>
      <c r="BU28" s="47" t="e">
        <f t="shared" si="3"/>
        <v>#DIV/0!</v>
      </c>
    </row>
    <row r="29" spans="1:73">
      <c r="A29" s="8" t="s">
        <v>54</v>
      </c>
      <c r="B29" s="9"/>
      <c r="C29" s="9"/>
      <c r="D29" s="18" t="e">
        <f t="shared" si="13"/>
        <v>#DIV/0!</v>
      </c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si="1"/>
        <v>0</v>
      </c>
      <c r="BT29" s="9">
        <f t="shared" si="2"/>
        <v>0</v>
      </c>
      <c r="BU29" s="41" t="e">
        <f t="shared" si="3"/>
        <v>#DIV/0!</v>
      </c>
    </row>
    <row r="30" spans="1:73">
      <c r="A30" s="11" t="s">
        <v>55</v>
      </c>
      <c r="B30" s="12">
        <f t="shared" ref="B30:F30" si="30">SUM(B25:B29)</f>
        <v>0</v>
      </c>
      <c r="C30" s="12">
        <f t="shared" si="30"/>
        <v>0</v>
      </c>
      <c r="D30" s="13" t="e">
        <f t="shared" si="13"/>
        <v>#DIV/0!</v>
      </c>
      <c r="E30" s="12">
        <f t="shared" si="30"/>
        <v>0</v>
      </c>
      <c r="F30" s="12">
        <f t="shared" si="30"/>
        <v>0</v>
      </c>
      <c r="G30" s="13" t="e">
        <f>F30/E30</f>
        <v>#DIV/0!</v>
      </c>
      <c r="H30" s="12">
        <f t="shared" ref="H30:L30" si="31">SUM(H25:H29)</f>
        <v>0</v>
      </c>
      <c r="I30" s="12">
        <f t="shared" si="31"/>
        <v>0</v>
      </c>
      <c r="J30" s="13" t="e">
        <f>I30/H30</f>
        <v>#DIV/0!</v>
      </c>
      <c r="K30" s="12">
        <f t="shared" si="31"/>
        <v>0</v>
      </c>
      <c r="L30" s="12">
        <f t="shared" si="31"/>
        <v>0</v>
      </c>
      <c r="M30" s="13" t="e">
        <f>L30/K30</f>
        <v>#DIV/0!</v>
      </c>
      <c r="N30" s="12">
        <f t="shared" ref="N30:R30" si="32">SUM(N25:N29)</f>
        <v>0</v>
      </c>
      <c r="O30" s="12">
        <f t="shared" si="32"/>
        <v>0</v>
      </c>
      <c r="P30" s="13" t="e">
        <f>O30/N30</f>
        <v>#DIV/0!</v>
      </c>
      <c r="Q30" s="12">
        <f t="shared" si="32"/>
        <v>0</v>
      </c>
      <c r="R30" s="12">
        <f t="shared" si="32"/>
        <v>0</v>
      </c>
      <c r="S30" s="13" t="e">
        <f>R30/Q30</f>
        <v>#DIV/0!</v>
      </c>
      <c r="T30" s="12">
        <f>SUM(T25:T29)</f>
        <v>0</v>
      </c>
      <c r="U30" s="12">
        <f>SUM(U25:U29)</f>
        <v>0</v>
      </c>
      <c r="V30" s="13" t="e">
        <f>U30/T30</f>
        <v>#DIV/0!</v>
      </c>
      <c r="W30" s="12"/>
      <c r="X30" s="12"/>
      <c r="Y30" s="13"/>
      <c r="Z30" s="12"/>
      <c r="AA30" s="12"/>
      <c r="AB30" s="13"/>
      <c r="AC30" s="12">
        <f t="shared" ref="AC30:AG30" si="33">SUM(AC25:AC29)</f>
        <v>0</v>
      </c>
      <c r="AD30" s="12">
        <f t="shared" si="33"/>
        <v>0</v>
      </c>
      <c r="AE30" s="13" t="e">
        <f>AD30/AC30</f>
        <v>#DIV/0!</v>
      </c>
      <c r="AF30" s="12">
        <f t="shared" si="33"/>
        <v>0</v>
      </c>
      <c r="AG30" s="12">
        <f t="shared" si="33"/>
        <v>0</v>
      </c>
      <c r="AH30" s="13" t="e">
        <f>AG30/AF30</f>
        <v>#DIV/0!</v>
      </c>
      <c r="AI30" s="12"/>
      <c r="AJ30" s="12"/>
      <c r="AK30" s="13"/>
      <c r="AL30" s="12"/>
      <c r="AM30" s="12"/>
      <c r="AN30" s="13"/>
      <c r="AO30" s="12">
        <f t="shared" ref="AO30:AS30" si="34">SUM(AO25:AO29)</f>
        <v>0</v>
      </c>
      <c r="AP30" s="12">
        <f t="shared" si="34"/>
        <v>0</v>
      </c>
      <c r="AQ30" s="13" t="e">
        <f>AP30/AO30</f>
        <v>#DIV/0!</v>
      </c>
      <c r="AR30" s="12">
        <f t="shared" si="34"/>
        <v>0</v>
      </c>
      <c r="AS30" s="12">
        <f t="shared" si="34"/>
        <v>0</v>
      </c>
      <c r="AT30" s="13" t="e">
        <f>AS30/AR30</f>
        <v>#DIV/0!</v>
      </c>
      <c r="AU30" s="12">
        <f t="shared" ref="AU30:AY30" si="35">SUM(AU25:AU29)</f>
        <v>0</v>
      </c>
      <c r="AV30" s="12">
        <f t="shared" si="35"/>
        <v>0</v>
      </c>
      <c r="AW30" s="13" t="e">
        <f>AV30/AU30</f>
        <v>#DIV/0!</v>
      </c>
      <c r="AX30" s="12">
        <f t="shared" si="35"/>
        <v>0</v>
      </c>
      <c r="AY30" s="12">
        <f t="shared" si="35"/>
        <v>0</v>
      </c>
      <c r="AZ30" s="13" t="e">
        <f>AY30/AX30</f>
        <v>#DIV/0!</v>
      </c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36">SUM(BJ25:BJ29)</f>
        <v>0</v>
      </c>
      <c r="BK30" s="12">
        <f t="shared" si="36"/>
        <v>0</v>
      </c>
      <c r="BL30" s="13" t="e">
        <f>BK30/BJ30</f>
        <v>#DIV/0!</v>
      </c>
      <c r="BM30" s="12">
        <f t="shared" si="36"/>
        <v>0</v>
      </c>
      <c r="BN30" s="12">
        <f t="shared" si="36"/>
        <v>0</v>
      </c>
      <c r="BO30" s="13" t="e">
        <f>BN30/BM30</f>
        <v>#DIV/0!</v>
      </c>
      <c r="BP30" s="12"/>
      <c r="BQ30" s="12"/>
      <c r="BR30" s="13"/>
      <c r="BS30" s="43">
        <f t="shared" si="1"/>
        <v>0</v>
      </c>
      <c r="BT30" s="12">
        <f t="shared" si="2"/>
        <v>0</v>
      </c>
      <c r="BU30" s="44" t="e">
        <f t="shared" si="3"/>
        <v>#DIV/0!</v>
      </c>
    </row>
    <row r="31" spans="1:73">
      <c r="A31" s="8" t="s">
        <v>56</v>
      </c>
      <c r="B31" s="9"/>
      <c r="C31" s="9"/>
      <c r="D31" s="18" t="e">
        <f t="shared" si="13"/>
        <v>#DIV/0!</v>
      </c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0"/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>
        <f t="shared" si="1"/>
        <v>0</v>
      </c>
      <c r="BT31" s="9">
        <f t="shared" si="2"/>
        <v>0</v>
      </c>
      <c r="BU31" s="41" t="e">
        <f t="shared" si="3"/>
        <v>#DIV/0!</v>
      </c>
    </row>
    <row r="32" spans="1:73">
      <c r="A32" s="8" t="s">
        <v>57</v>
      </c>
      <c r="B32" s="9"/>
      <c r="C32" s="9"/>
      <c r="D32" s="18"/>
      <c r="E32" s="9"/>
      <c r="F32" s="9"/>
      <c r="G32" s="18"/>
      <c r="H32" s="9"/>
      <c r="I32" s="9"/>
      <c r="J32" s="10"/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si="1"/>
        <v>0</v>
      </c>
      <c r="BT32" s="9">
        <f t="shared" si="2"/>
        <v>0</v>
      </c>
      <c r="BU32" s="41" t="e">
        <f t="shared" si="3"/>
        <v>#DIV/0!</v>
      </c>
    </row>
    <row r="33" spans="1:73">
      <c r="A33" s="8" t="s">
        <v>58</v>
      </c>
      <c r="B33" s="9"/>
      <c r="C33" s="9"/>
      <c r="D33" s="18" t="e">
        <f t="shared" ref="D33:D39" si="37">C33/B33</f>
        <v>#DIV/0!</v>
      </c>
      <c r="E33" s="9"/>
      <c r="F33" s="9"/>
      <c r="G33" s="18"/>
      <c r="H33" s="9"/>
      <c r="I33" s="9"/>
      <c r="J33" s="10"/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0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0"/>
      <c r="BJ33" s="9"/>
      <c r="BK33" s="9"/>
      <c r="BL33" s="48"/>
      <c r="BM33" s="9"/>
      <c r="BN33" s="9"/>
      <c r="BO33" s="18"/>
      <c r="BP33" s="9"/>
      <c r="BQ33" s="9"/>
      <c r="BR33" s="18"/>
      <c r="BS33" s="42">
        <f t="shared" si="1"/>
        <v>0</v>
      </c>
      <c r="BT33" s="9">
        <f t="shared" si="2"/>
        <v>0</v>
      </c>
      <c r="BU33" s="41" t="e">
        <f t="shared" si="3"/>
        <v>#DIV/0!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si="1"/>
        <v>0</v>
      </c>
      <c r="BT34" s="9">
        <f t="shared" si="2"/>
        <v>0</v>
      </c>
      <c r="BU34" s="41" t="e">
        <f t="shared" si="3"/>
        <v>#DIV/0!</v>
      </c>
    </row>
    <row r="35" spans="1:73">
      <c r="A35" s="8" t="s">
        <v>60</v>
      </c>
      <c r="B35" s="9"/>
      <c r="C35" s="9"/>
      <c r="D35" s="18" t="e">
        <f t="shared" si="37"/>
        <v>#DIV/0!</v>
      </c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1"/>
        <v>0</v>
      </c>
      <c r="BT35" s="9">
        <f t="shared" si="2"/>
        <v>0</v>
      </c>
      <c r="BU35" s="41" t="e">
        <f t="shared" si="3"/>
        <v>#DIV/0!</v>
      </c>
    </row>
    <row r="36" spans="1:73">
      <c r="A36" s="11" t="s">
        <v>61</v>
      </c>
      <c r="B36" s="12">
        <f t="shared" ref="B36:F36" si="38">SUM(B31:B35)</f>
        <v>0</v>
      </c>
      <c r="C36" s="12">
        <f t="shared" si="38"/>
        <v>0</v>
      </c>
      <c r="D36" s="13" t="e">
        <f t="shared" si="37"/>
        <v>#DIV/0!</v>
      </c>
      <c r="E36" s="12">
        <f t="shared" si="38"/>
        <v>0</v>
      </c>
      <c r="F36" s="12">
        <f t="shared" si="38"/>
        <v>0</v>
      </c>
      <c r="G36" s="13" t="e">
        <f>F36/E36</f>
        <v>#DIV/0!</v>
      </c>
      <c r="H36" s="12">
        <f t="shared" ref="H36:L36" si="39">SUM(H31:H35)</f>
        <v>0</v>
      </c>
      <c r="I36" s="12">
        <f t="shared" si="39"/>
        <v>0</v>
      </c>
      <c r="J36" s="13" t="e">
        <f>I36/H36</f>
        <v>#DIV/0!</v>
      </c>
      <c r="K36" s="12">
        <f t="shared" si="39"/>
        <v>0</v>
      </c>
      <c r="L36" s="12">
        <f t="shared" si="39"/>
        <v>0</v>
      </c>
      <c r="M36" s="13" t="e">
        <f>L36/K36</f>
        <v>#DIV/0!</v>
      </c>
      <c r="N36" s="12">
        <f t="shared" ref="N36:R36" si="40">SUM(N31:N35)</f>
        <v>0</v>
      </c>
      <c r="O36" s="12">
        <f t="shared" si="40"/>
        <v>0</v>
      </c>
      <c r="P36" s="13" t="e">
        <f>O36/N36</f>
        <v>#DIV/0!</v>
      </c>
      <c r="Q36" s="12">
        <f t="shared" si="40"/>
        <v>0</v>
      </c>
      <c r="R36" s="12">
        <f t="shared" si="40"/>
        <v>0</v>
      </c>
      <c r="S36" s="13" t="e">
        <f>R36/Q36</f>
        <v>#DIV/0!</v>
      </c>
      <c r="T36" s="12">
        <f t="shared" ref="T36:X36" si="41">SUM(T31:T35)</f>
        <v>0</v>
      </c>
      <c r="U36" s="12">
        <f t="shared" si="41"/>
        <v>0</v>
      </c>
      <c r="V36" s="13" t="e">
        <f>U36/T36</f>
        <v>#DIV/0!</v>
      </c>
      <c r="W36" s="12">
        <f t="shared" si="41"/>
        <v>0</v>
      </c>
      <c r="X36" s="12">
        <f t="shared" si="41"/>
        <v>0</v>
      </c>
      <c r="Y36" s="13" t="e">
        <f>X36/W36</f>
        <v>#DIV/0!</v>
      </c>
      <c r="Z36" s="12">
        <f t="shared" ref="Z36:AD36" si="42">SUM(Z31:Z35)</f>
        <v>0</v>
      </c>
      <c r="AA36" s="12">
        <f t="shared" si="42"/>
        <v>0</v>
      </c>
      <c r="AB36" s="13" t="e">
        <f>AA36/Z36</f>
        <v>#DIV/0!</v>
      </c>
      <c r="AC36" s="12">
        <f t="shared" si="42"/>
        <v>0</v>
      </c>
      <c r="AD36" s="12">
        <f t="shared" si="42"/>
        <v>0</v>
      </c>
      <c r="AE36" s="13" t="e">
        <f>AD36/AC36</f>
        <v>#DIV/0!</v>
      </c>
      <c r="AF36" s="12">
        <f t="shared" ref="AF36:AJ36" si="43">SUM(AF31:AF35)</f>
        <v>0</v>
      </c>
      <c r="AG36" s="12">
        <f t="shared" si="43"/>
        <v>0</v>
      </c>
      <c r="AH36" s="13" t="e">
        <f>AG36/AF36</f>
        <v>#DIV/0!</v>
      </c>
      <c r="AI36" s="12">
        <f t="shared" si="43"/>
        <v>0</v>
      </c>
      <c r="AJ36" s="12">
        <f t="shared" si="43"/>
        <v>0</v>
      </c>
      <c r="AK36" s="13" t="e">
        <f>AJ36/AI36</f>
        <v>#DIV/0!</v>
      </c>
      <c r="AL36" s="12">
        <f t="shared" ref="AL36:AP36" si="44">SUM(AL31:AL35)</f>
        <v>0</v>
      </c>
      <c r="AM36" s="12">
        <f t="shared" si="44"/>
        <v>0</v>
      </c>
      <c r="AN36" s="13" t="e">
        <f>AM36/AL36</f>
        <v>#DIV/0!</v>
      </c>
      <c r="AO36" s="12">
        <f t="shared" si="44"/>
        <v>0</v>
      </c>
      <c r="AP36" s="12">
        <f t="shared" si="44"/>
        <v>0</v>
      </c>
      <c r="AQ36" s="13" t="e">
        <f>AP36/AO36</f>
        <v>#DIV/0!</v>
      </c>
      <c r="AR36" s="12">
        <f t="shared" ref="AR36:AV36" si="45">SUM(AR31:AR35)</f>
        <v>0</v>
      </c>
      <c r="AS36" s="12">
        <f t="shared" si="45"/>
        <v>0</v>
      </c>
      <c r="AT36" s="13" t="e">
        <f t="shared" ref="AT36:AT40" si="46">AS36/AR36</f>
        <v>#DIV/0!</v>
      </c>
      <c r="AU36" s="12">
        <f t="shared" si="45"/>
        <v>0</v>
      </c>
      <c r="AV36" s="12">
        <f t="shared" si="45"/>
        <v>0</v>
      </c>
      <c r="AW36" s="13" t="e">
        <f>AV36/AU36</f>
        <v>#DIV/0!</v>
      </c>
      <c r="AX36" s="12">
        <f t="shared" ref="AX36:BB36" si="47">SUM(AX31:AX35)</f>
        <v>0</v>
      </c>
      <c r="AY36" s="12">
        <f t="shared" si="47"/>
        <v>0</v>
      </c>
      <c r="AZ36" s="13" t="e">
        <f>AY36/AX36</f>
        <v>#DIV/0!</v>
      </c>
      <c r="BA36" s="12">
        <f t="shared" si="47"/>
        <v>0</v>
      </c>
      <c r="BB36" s="12">
        <f t="shared" si="47"/>
        <v>0</v>
      </c>
      <c r="BC36" s="13" t="e">
        <f>BB36/BA36</f>
        <v>#DIV/0!</v>
      </c>
      <c r="BD36" s="12">
        <f t="shared" ref="BD36:BH36" si="48">SUM(BD31:BD35)</f>
        <v>0</v>
      </c>
      <c r="BE36" s="12">
        <f t="shared" si="48"/>
        <v>0</v>
      </c>
      <c r="BF36" s="13" t="e">
        <f>BE36/BD36</f>
        <v>#DIV/0!</v>
      </c>
      <c r="BG36" s="12">
        <f t="shared" si="48"/>
        <v>0</v>
      </c>
      <c r="BH36" s="12">
        <f t="shared" si="48"/>
        <v>0</v>
      </c>
      <c r="BI36" s="13" t="e">
        <f>BH36/BG36</f>
        <v>#DIV/0!</v>
      </c>
      <c r="BJ36" s="12">
        <f t="shared" ref="BJ36:BN36" si="49">SUM(BJ31:BJ35)</f>
        <v>0</v>
      </c>
      <c r="BK36" s="12">
        <f t="shared" si="49"/>
        <v>0</v>
      </c>
      <c r="BL36" s="13" t="e">
        <f>BK36/BJ36</f>
        <v>#DIV/0!</v>
      </c>
      <c r="BM36" s="12">
        <f t="shared" si="49"/>
        <v>0</v>
      </c>
      <c r="BN36" s="12">
        <f t="shared" si="49"/>
        <v>0</v>
      </c>
      <c r="BO36" s="13" t="e">
        <f>BN36/BM36</f>
        <v>#DIV/0!</v>
      </c>
      <c r="BP36" s="12">
        <f>SUM(BP31:BP35)</f>
        <v>0</v>
      </c>
      <c r="BQ36" s="12">
        <f>SUM(BQ31:BQ35)</f>
        <v>0</v>
      </c>
      <c r="BR36" s="13" t="e">
        <f>BQ36/BP36</f>
        <v>#DIV/0!</v>
      </c>
      <c r="BS36" s="43">
        <f t="shared" si="1"/>
        <v>0</v>
      </c>
      <c r="BT36" s="12">
        <f t="shared" si="2"/>
        <v>0</v>
      </c>
      <c r="BU36" s="44" t="e">
        <f t="shared" si="3"/>
        <v>#DIV/0!</v>
      </c>
    </row>
    <row r="37" spans="1:73">
      <c r="A37" s="14" t="s">
        <v>62</v>
      </c>
      <c r="B37" s="15">
        <f>B30+B36</f>
        <v>0</v>
      </c>
      <c r="C37" s="15">
        <f>C30+C36</f>
        <v>0</v>
      </c>
      <c r="D37" s="16" t="e">
        <f t="shared" si="37"/>
        <v>#DIV/0!</v>
      </c>
      <c r="E37" s="15">
        <f>SUM(E32:E36)</f>
        <v>0</v>
      </c>
      <c r="F37" s="15">
        <f>SUM(F32:F36)</f>
        <v>0</v>
      </c>
      <c r="G37" s="16" t="e">
        <f>F37/E37</f>
        <v>#DIV/0!</v>
      </c>
      <c r="H37" s="15">
        <f>H30+H36</f>
        <v>0</v>
      </c>
      <c r="I37" s="15">
        <f>I30+I36</f>
        <v>0</v>
      </c>
      <c r="J37" s="16" t="e">
        <f>I37/H37</f>
        <v>#DIV/0!</v>
      </c>
      <c r="K37" s="15">
        <f t="shared" ref="K37:O37" si="50">SUM(K32:K36)</f>
        <v>0</v>
      </c>
      <c r="L37" s="15">
        <f t="shared" si="50"/>
        <v>0</v>
      </c>
      <c r="M37" s="16" t="e">
        <f>L37/K37</f>
        <v>#DIV/0!</v>
      </c>
      <c r="N37" s="15">
        <f t="shared" si="50"/>
        <v>0</v>
      </c>
      <c r="O37" s="15">
        <f t="shared" si="50"/>
        <v>0</v>
      </c>
      <c r="P37" s="16" t="e">
        <f>O37/N37</f>
        <v>#DIV/0!</v>
      </c>
      <c r="Q37" s="15">
        <f>Q30+Q36</f>
        <v>0</v>
      </c>
      <c r="R37" s="15">
        <f>R30+R36</f>
        <v>0</v>
      </c>
      <c r="S37" s="16" t="e">
        <f>R37/Q37</f>
        <v>#DIV/0!</v>
      </c>
      <c r="T37" s="15">
        <f>SUM(T32:T36)</f>
        <v>0</v>
      </c>
      <c r="U37" s="15">
        <f>SUM(U32:U36)</f>
        <v>0</v>
      </c>
      <c r="V37" s="16" t="e">
        <f>U37/T37</f>
        <v>#DIV/0!</v>
      </c>
      <c r="W37" s="15">
        <f t="shared" ref="W37:AA37" si="51">W30+W36</f>
        <v>0</v>
      </c>
      <c r="X37" s="15">
        <f t="shared" si="51"/>
        <v>0</v>
      </c>
      <c r="Y37" s="16" t="e">
        <f>X37/W37</f>
        <v>#DIV/0!</v>
      </c>
      <c r="Z37" s="15">
        <f t="shared" si="51"/>
        <v>0</v>
      </c>
      <c r="AA37" s="15">
        <f t="shared" si="51"/>
        <v>0</v>
      </c>
      <c r="AB37" s="16" t="e">
        <f>AA37/Z37</f>
        <v>#DIV/0!</v>
      </c>
      <c r="AC37" s="15">
        <f t="shared" ref="AC37:AG37" si="52">AC30+AC36</f>
        <v>0</v>
      </c>
      <c r="AD37" s="15">
        <f t="shared" si="52"/>
        <v>0</v>
      </c>
      <c r="AE37" s="16" t="e">
        <f>AD37/AC37</f>
        <v>#DIV/0!</v>
      </c>
      <c r="AF37" s="15">
        <f t="shared" si="52"/>
        <v>0</v>
      </c>
      <c r="AG37" s="15">
        <f t="shared" si="52"/>
        <v>0</v>
      </c>
      <c r="AH37" s="16" t="e">
        <f>AG37/AF37</f>
        <v>#DIV/0!</v>
      </c>
      <c r="AI37" s="15">
        <f t="shared" ref="AI37:AM37" si="53">AI30+AI36</f>
        <v>0</v>
      </c>
      <c r="AJ37" s="15">
        <f t="shared" si="53"/>
        <v>0</v>
      </c>
      <c r="AK37" s="16" t="e">
        <f>AJ37/AI37</f>
        <v>#DIV/0!</v>
      </c>
      <c r="AL37" s="15">
        <f t="shared" si="53"/>
        <v>0</v>
      </c>
      <c r="AM37" s="15">
        <f t="shared" si="53"/>
        <v>0</v>
      </c>
      <c r="AN37" s="16" t="e">
        <f>AM37/AL37</f>
        <v>#DIV/0!</v>
      </c>
      <c r="AO37" s="15">
        <f t="shared" ref="AO37:AS37" si="54">AO30+AO36</f>
        <v>0</v>
      </c>
      <c r="AP37" s="15">
        <f t="shared" si="54"/>
        <v>0</v>
      </c>
      <c r="AQ37" s="16" t="e">
        <f>AP37/AO37</f>
        <v>#DIV/0!</v>
      </c>
      <c r="AR37" s="15">
        <f t="shared" si="54"/>
        <v>0</v>
      </c>
      <c r="AS37" s="15">
        <f t="shared" si="54"/>
        <v>0</v>
      </c>
      <c r="AT37" s="16" t="e">
        <f t="shared" si="46"/>
        <v>#DIV/0!</v>
      </c>
      <c r="AU37" s="15">
        <f t="shared" ref="AU37:AY37" si="55">AU30+AU36</f>
        <v>0</v>
      </c>
      <c r="AV37" s="15">
        <f t="shared" si="55"/>
        <v>0</v>
      </c>
      <c r="AW37" s="16" t="e">
        <f>AV37/AU37</f>
        <v>#DIV/0!</v>
      </c>
      <c r="AX37" s="15">
        <f t="shared" si="55"/>
        <v>0</v>
      </c>
      <c r="AY37" s="15">
        <f t="shared" si="55"/>
        <v>0</v>
      </c>
      <c r="AZ37" s="16" t="e">
        <f>AY37/AX37</f>
        <v>#DIV/0!</v>
      </c>
      <c r="BA37" s="15">
        <f t="shared" ref="BA37:BE37" si="56">BA30+BA36</f>
        <v>0</v>
      </c>
      <c r="BB37" s="15">
        <f t="shared" si="56"/>
        <v>0</v>
      </c>
      <c r="BC37" s="16" t="e">
        <f>BB37/BA37</f>
        <v>#DIV/0!</v>
      </c>
      <c r="BD37" s="15">
        <f t="shared" si="56"/>
        <v>0</v>
      </c>
      <c r="BE37" s="15">
        <f t="shared" si="56"/>
        <v>0</v>
      </c>
      <c r="BF37" s="16" t="e">
        <f>BE37/BD37</f>
        <v>#DIV/0!</v>
      </c>
      <c r="BG37" s="15">
        <f t="shared" ref="BG37:BK37" si="57">BG30+BG36</f>
        <v>0</v>
      </c>
      <c r="BH37" s="15">
        <f t="shared" si="57"/>
        <v>0</v>
      </c>
      <c r="BI37" s="16" t="e">
        <f>BH37/BG37</f>
        <v>#DIV/0!</v>
      </c>
      <c r="BJ37" s="15">
        <f t="shared" si="57"/>
        <v>0</v>
      </c>
      <c r="BK37" s="15">
        <f t="shared" si="57"/>
        <v>0</v>
      </c>
      <c r="BL37" s="16" t="e">
        <f>BK37/BJ37</f>
        <v>#DIV/0!</v>
      </c>
      <c r="BM37" s="15">
        <f>BM30+BM36</f>
        <v>0</v>
      </c>
      <c r="BN37" s="15">
        <f>BN30+BN36</f>
        <v>0</v>
      </c>
      <c r="BO37" s="16" t="e">
        <f>BN37/BM37</f>
        <v>#DIV/0!</v>
      </c>
      <c r="BP37" s="15">
        <f>SUM(BP32:BP36)</f>
        <v>0</v>
      </c>
      <c r="BQ37" s="15">
        <f>SUM(BQ32:BQ36)</f>
        <v>0</v>
      </c>
      <c r="BR37" s="15" t="e">
        <f>BQ37/BP37</f>
        <v>#DIV/0!</v>
      </c>
      <c r="BS37" s="45">
        <f t="shared" si="1"/>
        <v>0</v>
      </c>
      <c r="BT37" s="15">
        <f t="shared" si="2"/>
        <v>0</v>
      </c>
      <c r="BU37" s="46" t="e">
        <f t="shared" si="3"/>
        <v>#DIV/0!</v>
      </c>
    </row>
    <row r="38" spans="1:73">
      <c r="A38" s="8" t="s">
        <v>63</v>
      </c>
      <c r="B38" s="9"/>
      <c r="C38" s="9"/>
      <c r="D38" s="10" t="e">
        <f t="shared" si="37"/>
        <v>#DIV/0!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/>
      <c r="AD38" s="9"/>
      <c r="AE38" s="10"/>
      <c r="AF38" s="9"/>
      <c r="AG38" s="9"/>
      <c r="AH38" s="18"/>
      <c r="AI38" s="9"/>
      <c r="AJ38" s="9"/>
      <c r="AK38" s="18"/>
      <c r="AL38" s="9"/>
      <c r="AM38" s="9"/>
      <c r="AN38" s="18"/>
      <c r="AO38" s="9"/>
      <c r="AP38" s="9"/>
      <c r="AQ38" s="18"/>
      <c r="AR38" s="9"/>
      <c r="AS38" s="9"/>
      <c r="AT38" s="18"/>
      <c r="AU38" s="9"/>
      <c r="AV38" s="9"/>
      <c r="AW38" s="18"/>
      <c r="AX38" s="9"/>
      <c r="AY38" s="9"/>
      <c r="AZ38" s="10"/>
      <c r="BA38" s="9"/>
      <c r="BB38" s="9"/>
      <c r="BC38" s="18"/>
      <c r="BD38" s="9"/>
      <c r="BE38" s="9"/>
      <c r="BF38" s="18"/>
      <c r="BG38" s="9"/>
      <c r="BH38" s="9"/>
      <c r="BI38" s="18"/>
      <c r="BJ38" s="9"/>
      <c r="BK38" s="9"/>
      <c r="BL38" s="48"/>
      <c r="BM38" s="9"/>
      <c r="BN38" s="9"/>
      <c r="BO38" s="18"/>
      <c r="BP38" s="9"/>
      <c r="BQ38" s="9"/>
      <c r="BR38" s="18"/>
      <c r="BS38" s="42">
        <f t="shared" si="1"/>
        <v>0</v>
      </c>
      <c r="BT38" s="9">
        <f t="shared" si="2"/>
        <v>0</v>
      </c>
      <c r="BU38" s="41" t="e">
        <f t="shared" si="3"/>
        <v>#DIV/0!</v>
      </c>
    </row>
    <row r="39" spans="1:73">
      <c r="A39" s="8" t="s">
        <v>64</v>
      </c>
      <c r="B39" s="9"/>
      <c r="C39" s="9"/>
      <c r="D39" s="10" t="e">
        <f t="shared" si="37"/>
        <v>#DIV/0!</v>
      </c>
      <c r="E39" s="9"/>
      <c r="F39" s="9"/>
      <c r="G39" s="18"/>
      <c r="H39" s="9"/>
      <c r="I39" s="9"/>
      <c r="J39" s="10"/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/>
      <c r="AA39" s="9"/>
      <c r="AB39" s="10"/>
      <c r="AC39" s="9"/>
      <c r="AD39" s="9"/>
      <c r="AE39" s="18"/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48"/>
      <c r="BP39" s="9"/>
      <c r="BQ39" s="9"/>
      <c r="BR39" s="18"/>
      <c r="BS39" s="42">
        <f t="shared" si="1"/>
        <v>0</v>
      </c>
      <c r="BT39" s="9">
        <f t="shared" si="2"/>
        <v>0</v>
      </c>
      <c r="BU39" s="41" t="e">
        <f t="shared" si="3"/>
        <v>#DIV/0!</v>
      </c>
    </row>
    <row r="40" spans="1:73">
      <c r="A40" s="8" t="s">
        <v>65</v>
      </c>
      <c r="B40" s="9"/>
      <c r="C40" s="9"/>
      <c r="D40" s="10"/>
      <c r="E40" s="9"/>
      <c r="F40" s="9"/>
      <c r="G40" s="18"/>
      <c r="H40" s="9"/>
      <c r="I40" s="9"/>
      <c r="J40" s="10"/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/>
      <c r="AD40" s="9"/>
      <c r="AE40" s="10"/>
      <c r="AF40" s="9"/>
      <c r="AG40" s="9"/>
      <c r="AH40" s="18"/>
      <c r="AI40" s="9"/>
      <c r="AJ40" s="9"/>
      <c r="AK40" s="18"/>
      <c r="AL40" s="9"/>
      <c r="AM40" s="9"/>
      <c r="AN40" s="18"/>
      <c r="AO40" s="9"/>
      <c r="AP40" s="9"/>
      <c r="AQ40" s="10"/>
      <c r="AR40" s="9"/>
      <c r="AS40" s="9"/>
      <c r="AT40" s="18" t="e">
        <f t="shared" si="46"/>
        <v>#DIV/0!</v>
      </c>
      <c r="AU40" s="9"/>
      <c r="AV40" s="9"/>
      <c r="AW40" s="18"/>
      <c r="AX40" s="9"/>
      <c r="AY40" s="9"/>
      <c r="AZ40" s="10"/>
      <c r="BA40" s="9"/>
      <c r="BB40" s="9"/>
      <c r="BC40" s="18"/>
      <c r="BD40" s="9"/>
      <c r="BE40" s="9"/>
      <c r="BF40" s="18"/>
      <c r="BG40" s="9"/>
      <c r="BH40" s="9"/>
      <c r="BI40" s="18"/>
      <c r="BJ40" s="9"/>
      <c r="BK40" s="9"/>
      <c r="BL40" s="48"/>
      <c r="BM40" s="9"/>
      <c r="BN40" s="9"/>
      <c r="BO40" s="18"/>
      <c r="BP40" s="9"/>
      <c r="BQ40" s="9"/>
      <c r="BR40" s="18"/>
      <c r="BS40" s="42">
        <f t="shared" si="1"/>
        <v>0</v>
      </c>
      <c r="BT40" s="9">
        <f t="shared" si="2"/>
        <v>0</v>
      </c>
      <c r="BU40" s="41" t="e">
        <f t="shared" si="3"/>
        <v>#DIV/0!</v>
      </c>
    </row>
    <row r="41" spans="1:73">
      <c r="A41" s="8" t="s">
        <v>66</v>
      </c>
      <c r="B41" s="9"/>
      <c r="C41" s="9"/>
      <c r="D41" s="18" t="e">
        <f t="shared" ref="D41:D43" si="58">C41/B41</f>
        <v>#DIV/0!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0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si="1"/>
        <v>0</v>
      </c>
      <c r="BT41" s="9">
        <f t="shared" si="2"/>
        <v>0</v>
      </c>
      <c r="BU41" s="41" t="e">
        <f t="shared" si="3"/>
        <v>#DIV/0!</v>
      </c>
    </row>
    <row r="42" spans="1:73">
      <c r="A42" s="8" t="s">
        <v>67</v>
      </c>
      <c r="B42" s="9"/>
      <c r="C42" s="9"/>
      <c r="D42" s="18" t="e">
        <f t="shared" si="58"/>
        <v>#DIV/0!</v>
      </c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1"/>
        <v>0</v>
      </c>
      <c r="BT42" s="9">
        <f t="shared" si="2"/>
        <v>0</v>
      </c>
      <c r="BU42" s="41" t="e">
        <f t="shared" si="3"/>
        <v>#DIV/0!</v>
      </c>
    </row>
    <row r="43" spans="1:73">
      <c r="A43" s="11" t="s">
        <v>68</v>
      </c>
      <c r="B43" s="12">
        <f t="shared" ref="B43:F43" si="59">SUM(B38:B42)</f>
        <v>0</v>
      </c>
      <c r="C43" s="12">
        <f t="shared" si="59"/>
        <v>0</v>
      </c>
      <c r="D43" s="13" t="e">
        <f t="shared" si="58"/>
        <v>#DIV/0!</v>
      </c>
      <c r="E43" s="12">
        <f t="shared" si="59"/>
        <v>0</v>
      </c>
      <c r="F43" s="12">
        <f t="shared" si="59"/>
        <v>0</v>
      </c>
      <c r="G43" s="13" t="e">
        <f>F43/E43</f>
        <v>#DIV/0!</v>
      </c>
      <c r="H43" s="12">
        <f t="shared" ref="H43:L43" si="60">SUM(H38:H42)</f>
        <v>0</v>
      </c>
      <c r="I43" s="12">
        <f t="shared" si="60"/>
        <v>0</v>
      </c>
      <c r="J43" s="13" t="e">
        <f>I43/H43</f>
        <v>#DIV/0!</v>
      </c>
      <c r="K43" s="12">
        <f t="shared" si="60"/>
        <v>0</v>
      </c>
      <c r="L43" s="12">
        <f t="shared" si="60"/>
        <v>0</v>
      </c>
      <c r="M43" s="13" t="e">
        <f>L43/K43</f>
        <v>#DIV/0!</v>
      </c>
      <c r="N43" s="12">
        <f t="shared" ref="N43:R43" si="61">SUM(N38:N42)</f>
        <v>0</v>
      </c>
      <c r="O43" s="12">
        <f t="shared" si="61"/>
        <v>0</v>
      </c>
      <c r="P43" s="13" t="e">
        <f>O43/N43</f>
        <v>#DIV/0!</v>
      </c>
      <c r="Q43" s="12">
        <f t="shared" si="61"/>
        <v>0</v>
      </c>
      <c r="R43" s="12">
        <f t="shared" si="61"/>
        <v>0</v>
      </c>
      <c r="S43" s="13" t="e">
        <f>R43/Q43</f>
        <v>#DIV/0!</v>
      </c>
      <c r="T43" s="12">
        <f t="shared" ref="T43:X43" si="62">SUM(T38:T42)</f>
        <v>0</v>
      </c>
      <c r="U43" s="12">
        <f t="shared" si="62"/>
        <v>0</v>
      </c>
      <c r="V43" s="13" t="e">
        <f>U43/T43</f>
        <v>#DIV/0!</v>
      </c>
      <c r="W43" s="12">
        <f t="shared" si="62"/>
        <v>0</v>
      </c>
      <c r="X43" s="12">
        <f t="shared" si="62"/>
        <v>0</v>
      </c>
      <c r="Y43" s="13" t="e">
        <f>X43/W43</f>
        <v>#DIV/0!</v>
      </c>
      <c r="Z43" s="12">
        <f t="shared" ref="Z43:AD43" si="63">SUM(Z38:Z42)</f>
        <v>0</v>
      </c>
      <c r="AA43" s="12">
        <f t="shared" si="63"/>
        <v>0</v>
      </c>
      <c r="AB43" s="13" t="e">
        <f>AA43/Z43</f>
        <v>#DIV/0!</v>
      </c>
      <c r="AC43" s="12">
        <f t="shared" si="63"/>
        <v>0</v>
      </c>
      <c r="AD43" s="12">
        <f t="shared" si="63"/>
        <v>0</v>
      </c>
      <c r="AE43" s="13" t="e">
        <f>AD43/AC43</f>
        <v>#DIV/0!</v>
      </c>
      <c r="AF43" s="12">
        <f t="shared" ref="AF43:AJ43" si="64">SUM(AF38:AF42)</f>
        <v>0</v>
      </c>
      <c r="AG43" s="12">
        <f t="shared" si="64"/>
        <v>0</v>
      </c>
      <c r="AH43" s="13" t="e">
        <f>AG43/AF43</f>
        <v>#DIV/0!</v>
      </c>
      <c r="AI43" s="12">
        <f t="shared" si="64"/>
        <v>0</v>
      </c>
      <c r="AJ43" s="12">
        <f t="shared" si="64"/>
        <v>0</v>
      </c>
      <c r="AK43" s="13" t="e">
        <f>AJ43/AI43</f>
        <v>#DIV/0!</v>
      </c>
      <c r="AL43" s="12">
        <f t="shared" ref="AL43:AP43" si="65">SUM(AL38:AL42)</f>
        <v>0</v>
      </c>
      <c r="AM43" s="12">
        <f t="shared" si="65"/>
        <v>0</v>
      </c>
      <c r="AN43" s="13" t="e">
        <f>AM43/AL43</f>
        <v>#DIV/0!</v>
      </c>
      <c r="AO43" s="12">
        <f t="shared" si="65"/>
        <v>0</v>
      </c>
      <c r="AP43" s="12">
        <f t="shared" si="65"/>
        <v>0</v>
      </c>
      <c r="AQ43" s="13" t="e">
        <f>AP43/AO43</f>
        <v>#DIV/0!</v>
      </c>
      <c r="AR43" s="12">
        <f t="shared" ref="AR43:AV43" si="66">SUM(AR38:AR42)</f>
        <v>0</v>
      </c>
      <c r="AS43" s="12">
        <f t="shared" si="66"/>
        <v>0</v>
      </c>
      <c r="AT43" s="13" t="e">
        <f>AS43/AR43</f>
        <v>#DIV/0!</v>
      </c>
      <c r="AU43" s="12">
        <f t="shared" si="66"/>
        <v>0</v>
      </c>
      <c r="AV43" s="12">
        <f t="shared" si="66"/>
        <v>0</v>
      </c>
      <c r="AW43" s="13" t="e">
        <f>AV43/AU43</f>
        <v>#DIV/0!</v>
      </c>
      <c r="AX43" s="12">
        <f t="shared" ref="AX43:BB43" si="67">SUM(AX38:AX42)</f>
        <v>0</v>
      </c>
      <c r="AY43" s="12">
        <f t="shared" si="67"/>
        <v>0</v>
      </c>
      <c r="AZ43" s="13" t="e">
        <f>AY43/AX43</f>
        <v>#DIV/0!</v>
      </c>
      <c r="BA43" s="12">
        <f t="shared" si="67"/>
        <v>0</v>
      </c>
      <c r="BB43" s="12">
        <f t="shared" si="67"/>
        <v>0</v>
      </c>
      <c r="BC43" s="13" t="e">
        <f>BB43/BA43</f>
        <v>#DIV/0!</v>
      </c>
      <c r="BD43" s="12">
        <f t="shared" ref="BD43:BH43" si="68">SUM(BD38:BD42)</f>
        <v>0</v>
      </c>
      <c r="BE43" s="12">
        <f t="shared" si="68"/>
        <v>0</v>
      </c>
      <c r="BF43" s="13" t="e">
        <f>BE43/BD43</f>
        <v>#DIV/0!</v>
      </c>
      <c r="BG43" s="12">
        <f t="shared" si="68"/>
        <v>0</v>
      </c>
      <c r="BH43" s="12">
        <f t="shared" si="68"/>
        <v>0</v>
      </c>
      <c r="BI43" s="13" t="e">
        <f>BH43/BG43</f>
        <v>#DIV/0!</v>
      </c>
      <c r="BJ43" s="12">
        <f t="shared" ref="BJ43:BN43" si="69">SUM(BJ38:BJ42)</f>
        <v>0</v>
      </c>
      <c r="BK43" s="12">
        <f t="shared" si="69"/>
        <v>0</v>
      </c>
      <c r="BL43" s="13" t="e">
        <f>BK43/BJ43</f>
        <v>#DIV/0!</v>
      </c>
      <c r="BM43" s="12">
        <f t="shared" si="69"/>
        <v>0</v>
      </c>
      <c r="BN43" s="12">
        <f t="shared" si="69"/>
        <v>0</v>
      </c>
      <c r="BO43" s="13" t="e">
        <f>BN43/BM43</f>
        <v>#DIV/0!</v>
      </c>
      <c r="BP43" s="12">
        <f>SUM(BP38:BP42)</f>
        <v>0</v>
      </c>
      <c r="BQ43" s="12">
        <f>SUM(BQ38:BQ42)</f>
        <v>0</v>
      </c>
      <c r="BR43" s="13" t="e">
        <f>BQ43/BP43</f>
        <v>#DIV/0!</v>
      </c>
      <c r="BS43" s="43">
        <f t="shared" si="1"/>
        <v>0</v>
      </c>
      <c r="BT43" s="12">
        <f t="shared" si="2"/>
        <v>0</v>
      </c>
      <c r="BU43" s="44" t="e">
        <f t="shared" si="3"/>
        <v>#DIV/0!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0"/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1"/>
        <v>0</v>
      </c>
      <c r="BT44" s="9">
        <f t="shared" si="2"/>
        <v>0</v>
      </c>
      <c r="BU44" s="41" t="e">
        <f t="shared" si="3"/>
        <v>#DIV/0!</v>
      </c>
    </row>
    <row r="45" spans="1:73">
      <c r="A45" s="19" t="s">
        <v>70</v>
      </c>
      <c r="B45" s="9"/>
      <c r="C45" s="9"/>
      <c r="D45" s="18" t="e">
        <f t="shared" ref="D45:D52" si="70">C45/B45</f>
        <v>#DIV/0!</v>
      </c>
      <c r="E45" s="9"/>
      <c r="F45" s="9"/>
      <c r="G45" s="18"/>
      <c r="H45" s="9"/>
      <c r="I45" s="9"/>
      <c r="J45" s="10"/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>
        <f t="shared" si="1"/>
        <v>0</v>
      </c>
      <c r="BT45" s="9">
        <f t="shared" si="2"/>
        <v>0</v>
      </c>
      <c r="BU45" s="41" t="e">
        <f t="shared" si="3"/>
        <v>#DIV/0!</v>
      </c>
    </row>
    <row r="46" spans="1:73">
      <c r="A46" s="19" t="s">
        <v>71</v>
      </c>
      <c r="B46" s="9"/>
      <c r="C46" s="9"/>
      <c r="D46" s="10" t="e">
        <f t="shared" si="70"/>
        <v>#DIV/0!</v>
      </c>
      <c r="E46" s="9"/>
      <c r="F46" s="9"/>
      <c r="G46" s="18"/>
      <c r="H46" s="9"/>
      <c r="I46" s="9"/>
      <c r="J46" s="10"/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0"/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1"/>
        <v>0</v>
      </c>
      <c r="BT46" s="9">
        <f t="shared" si="2"/>
        <v>0</v>
      </c>
      <c r="BU46" s="41" t="e">
        <f t="shared" si="3"/>
        <v>#DIV/0!</v>
      </c>
    </row>
    <row r="47" spans="1:73">
      <c r="A47" s="8" t="s">
        <v>72</v>
      </c>
      <c r="B47" s="9"/>
      <c r="C47" s="9"/>
      <c r="D47" s="10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1"/>
        <v>0</v>
      </c>
      <c r="BT47" s="9">
        <f t="shared" si="2"/>
        <v>0</v>
      </c>
      <c r="BU47" s="41" t="e">
        <f t="shared" si="3"/>
        <v>#DIV/0!</v>
      </c>
    </row>
    <row r="48" spans="1:73">
      <c r="A48" s="8" t="s">
        <v>73</v>
      </c>
      <c r="B48" s="9"/>
      <c r="C48" s="9"/>
      <c r="D48" s="18" t="e">
        <f t="shared" si="70"/>
        <v>#DIV/0!</v>
      </c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1"/>
        <v>0</v>
      </c>
      <c r="BT48" s="9">
        <f t="shared" si="2"/>
        <v>0</v>
      </c>
      <c r="BU48" s="41" t="e">
        <f t="shared" si="3"/>
        <v>#DIV/0!</v>
      </c>
    </row>
    <row r="49" spans="1:73">
      <c r="A49" s="11" t="s">
        <v>74</v>
      </c>
      <c r="B49" s="12">
        <f t="shared" ref="B49:F49" si="71">SUM(B44:B48)</f>
        <v>0</v>
      </c>
      <c r="C49" s="12">
        <f t="shared" si="71"/>
        <v>0</v>
      </c>
      <c r="D49" s="13" t="e">
        <f t="shared" si="70"/>
        <v>#DIV/0!</v>
      </c>
      <c r="E49" s="12">
        <f t="shared" si="71"/>
        <v>0</v>
      </c>
      <c r="F49" s="12">
        <f t="shared" si="71"/>
        <v>0</v>
      </c>
      <c r="G49" s="13" t="e">
        <f t="shared" ref="G49:G52" si="72">F49/E49</f>
        <v>#DIV/0!</v>
      </c>
      <c r="H49" s="12">
        <f t="shared" ref="H49:L49" si="73">SUM(H44:H48)</f>
        <v>0</v>
      </c>
      <c r="I49" s="12">
        <f t="shared" si="73"/>
        <v>0</v>
      </c>
      <c r="J49" s="13" t="e">
        <f t="shared" ref="J49:J52" si="74">I49/H49</f>
        <v>#DIV/0!</v>
      </c>
      <c r="K49" s="12">
        <f t="shared" si="73"/>
        <v>0</v>
      </c>
      <c r="L49" s="12">
        <f t="shared" si="73"/>
        <v>0</v>
      </c>
      <c r="M49" s="13" t="e">
        <f t="shared" ref="M49:M52" si="75">L49/K49</f>
        <v>#DIV/0!</v>
      </c>
      <c r="N49" s="12">
        <f t="shared" ref="N49:R49" si="76">SUM(N44:N48)</f>
        <v>0</v>
      </c>
      <c r="O49" s="12">
        <f t="shared" si="76"/>
        <v>0</v>
      </c>
      <c r="P49" s="13" t="e">
        <f t="shared" ref="P49:P52" si="77">O49/N49</f>
        <v>#DIV/0!</v>
      </c>
      <c r="Q49" s="12">
        <f t="shared" si="76"/>
        <v>0</v>
      </c>
      <c r="R49" s="12">
        <f t="shared" si="76"/>
        <v>0</v>
      </c>
      <c r="S49" s="13" t="e">
        <f t="shared" ref="S49:S52" si="78">R49/Q49</f>
        <v>#DIV/0!</v>
      </c>
      <c r="T49" s="12">
        <f t="shared" ref="T49:X49" si="79">SUM(T44:T48)</f>
        <v>0</v>
      </c>
      <c r="U49" s="12">
        <f t="shared" si="79"/>
        <v>0</v>
      </c>
      <c r="V49" s="13" t="e">
        <f t="shared" ref="V49:V52" si="80">U49/T49</f>
        <v>#DIV/0!</v>
      </c>
      <c r="W49" s="12">
        <f t="shared" si="79"/>
        <v>0</v>
      </c>
      <c r="X49" s="12">
        <f t="shared" si="79"/>
        <v>0</v>
      </c>
      <c r="Y49" s="13" t="e">
        <f t="shared" ref="Y49:Y52" si="81">X49/W49</f>
        <v>#DIV/0!</v>
      </c>
      <c r="Z49" s="12">
        <f t="shared" ref="Z49:AD49" si="82">SUM(Z44:Z48)</f>
        <v>0</v>
      </c>
      <c r="AA49" s="12">
        <f t="shared" si="82"/>
        <v>0</v>
      </c>
      <c r="AB49" s="13" t="e">
        <f t="shared" ref="AB49:AB52" si="83">AA49/Z49</f>
        <v>#DIV/0!</v>
      </c>
      <c r="AC49" s="12">
        <f t="shared" si="82"/>
        <v>0</v>
      </c>
      <c r="AD49" s="12">
        <f t="shared" si="82"/>
        <v>0</v>
      </c>
      <c r="AE49" s="13" t="e">
        <f t="shared" ref="AE49:AE52" si="84">AD49/AC49</f>
        <v>#DIV/0!</v>
      </c>
      <c r="AF49" s="12">
        <f t="shared" ref="AF49:AJ49" si="85">SUM(AF44:AF48)</f>
        <v>0</v>
      </c>
      <c r="AG49" s="12">
        <f t="shared" si="85"/>
        <v>0</v>
      </c>
      <c r="AH49" s="13" t="e">
        <f t="shared" ref="AH49:AH52" si="86">AG49/AF49</f>
        <v>#DIV/0!</v>
      </c>
      <c r="AI49" s="12">
        <f t="shared" si="85"/>
        <v>0</v>
      </c>
      <c r="AJ49" s="12">
        <f t="shared" si="85"/>
        <v>0</v>
      </c>
      <c r="AK49" s="13" t="e">
        <f t="shared" ref="AK49:AK52" si="87">AJ49/AI49</f>
        <v>#DIV/0!</v>
      </c>
      <c r="AL49" s="12">
        <f t="shared" ref="AL49:AP49" si="88">SUM(AL44:AL48)</f>
        <v>0</v>
      </c>
      <c r="AM49" s="12">
        <f t="shared" si="88"/>
        <v>0</v>
      </c>
      <c r="AN49" s="13" t="e">
        <f t="shared" ref="AN49:AN52" si="89">AM49/AL49</f>
        <v>#DIV/0!</v>
      </c>
      <c r="AO49" s="12">
        <f t="shared" si="88"/>
        <v>0</v>
      </c>
      <c r="AP49" s="12">
        <f t="shared" si="88"/>
        <v>0</v>
      </c>
      <c r="AQ49" s="13" t="e">
        <f t="shared" ref="AQ49:AQ52" si="90">AP49/AO49</f>
        <v>#DIV/0!</v>
      </c>
      <c r="AR49" s="12">
        <f t="shared" ref="AR49:AV49" si="91">SUM(AR44:AR48)</f>
        <v>0</v>
      </c>
      <c r="AS49" s="12">
        <f t="shared" si="91"/>
        <v>0</v>
      </c>
      <c r="AT49" s="13" t="e">
        <f t="shared" ref="AT49:AT52" si="92">AS49/AR49</f>
        <v>#DIV/0!</v>
      </c>
      <c r="AU49" s="12">
        <f t="shared" si="91"/>
        <v>0</v>
      </c>
      <c r="AV49" s="12">
        <f t="shared" si="91"/>
        <v>0</v>
      </c>
      <c r="AW49" s="13" t="e">
        <f t="shared" ref="AW49:AW52" si="93">AV49/AU49</f>
        <v>#DIV/0!</v>
      </c>
      <c r="AX49" s="12">
        <f t="shared" ref="AX49:BB49" si="94">SUM(AX44:AX48)</f>
        <v>0</v>
      </c>
      <c r="AY49" s="12">
        <f t="shared" si="94"/>
        <v>0</v>
      </c>
      <c r="AZ49" s="13" t="e">
        <f t="shared" ref="AZ49:AZ52" si="95">AY49/AX49</f>
        <v>#DIV/0!</v>
      </c>
      <c r="BA49" s="12">
        <f t="shared" si="94"/>
        <v>0</v>
      </c>
      <c r="BB49" s="12">
        <f t="shared" si="94"/>
        <v>0</v>
      </c>
      <c r="BC49" s="13" t="e">
        <f t="shared" ref="BC49:BC52" si="96">BB49/BA49</f>
        <v>#DIV/0!</v>
      </c>
      <c r="BD49" s="12">
        <f t="shared" ref="BD49:BH49" si="97">SUM(BD44:BD48)</f>
        <v>0</v>
      </c>
      <c r="BE49" s="12">
        <f t="shared" si="97"/>
        <v>0</v>
      </c>
      <c r="BF49" s="13" t="e">
        <f t="shared" ref="BF49:BF52" si="98">BE49/BD49</f>
        <v>#DIV/0!</v>
      </c>
      <c r="BG49" s="12">
        <f t="shared" si="97"/>
        <v>0</v>
      </c>
      <c r="BH49" s="12">
        <f t="shared" si="97"/>
        <v>0</v>
      </c>
      <c r="BI49" s="13" t="e">
        <f t="shared" ref="BI49:BI52" si="99">BH49/BG49</f>
        <v>#DIV/0!</v>
      </c>
      <c r="BJ49" s="12">
        <f t="shared" ref="BJ49:BN49" si="100">SUM(BJ44:BJ48)</f>
        <v>0</v>
      </c>
      <c r="BK49" s="12">
        <f t="shared" si="100"/>
        <v>0</v>
      </c>
      <c r="BL49" s="13" t="e">
        <f t="shared" ref="BL49:BL52" si="101">BK49/BJ49</f>
        <v>#DIV/0!</v>
      </c>
      <c r="BM49" s="12">
        <f t="shared" si="100"/>
        <v>0</v>
      </c>
      <c r="BN49" s="12">
        <f t="shared" si="100"/>
        <v>0</v>
      </c>
      <c r="BO49" s="13" t="e">
        <f t="shared" ref="BO49:BO52" si="102">BN49/BM49</f>
        <v>#DIV/0!</v>
      </c>
      <c r="BP49" s="12">
        <f t="shared" ref="BP49:BT49" si="103">SUM(BP44:BP48)</f>
        <v>0</v>
      </c>
      <c r="BQ49" s="12">
        <f t="shared" si="103"/>
        <v>0</v>
      </c>
      <c r="BR49" s="13" t="e">
        <f t="shared" ref="BR49:BR52" si="104">BQ49/BP49</f>
        <v>#DIV/0!</v>
      </c>
      <c r="BS49" s="43">
        <f t="shared" si="103"/>
        <v>0</v>
      </c>
      <c r="BT49" s="43">
        <f t="shared" si="103"/>
        <v>0</v>
      </c>
      <c r="BU49" s="44" t="e">
        <f t="shared" si="3"/>
        <v>#DIV/0!</v>
      </c>
    </row>
    <row r="50" spans="1:73">
      <c r="A50" s="14" t="s">
        <v>75</v>
      </c>
      <c r="B50" s="15">
        <f t="shared" ref="B50:F50" si="105">B43+B49</f>
        <v>0</v>
      </c>
      <c r="C50" s="15">
        <f t="shared" si="105"/>
        <v>0</v>
      </c>
      <c r="D50" s="16" t="e">
        <f t="shared" si="70"/>
        <v>#DIV/0!</v>
      </c>
      <c r="E50" s="15">
        <f t="shared" si="105"/>
        <v>0</v>
      </c>
      <c r="F50" s="15">
        <f t="shared" si="105"/>
        <v>0</v>
      </c>
      <c r="G50" s="16" t="e">
        <f t="shared" si="72"/>
        <v>#DIV/0!</v>
      </c>
      <c r="H50" s="15">
        <f t="shared" ref="H50:L50" si="106">H43+H49</f>
        <v>0</v>
      </c>
      <c r="I50" s="15">
        <f t="shared" si="106"/>
        <v>0</v>
      </c>
      <c r="J50" s="16" t="e">
        <f t="shared" si="74"/>
        <v>#DIV/0!</v>
      </c>
      <c r="K50" s="15">
        <f t="shared" si="106"/>
        <v>0</v>
      </c>
      <c r="L50" s="15">
        <f t="shared" si="106"/>
        <v>0</v>
      </c>
      <c r="M50" s="16" t="e">
        <f t="shared" si="75"/>
        <v>#DIV/0!</v>
      </c>
      <c r="N50" s="15">
        <f t="shared" ref="N50:R50" si="107">N43+N49</f>
        <v>0</v>
      </c>
      <c r="O50" s="15">
        <f t="shared" si="107"/>
        <v>0</v>
      </c>
      <c r="P50" s="16" t="e">
        <f t="shared" si="77"/>
        <v>#DIV/0!</v>
      </c>
      <c r="Q50" s="15">
        <f t="shared" si="107"/>
        <v>0</v>
      </c>
      <c r="R50" s="15">
        <f t="shared" si="107"/>
        <v>0</v>
      </c>
      <c r="S50" s="16" t="e">
        <f t="shared" si="78"/>
        <v>#DIV/0!</v>
      </c>
      <c r="T50" s="15">
        <f t="shared" ref="T50:X50" si="108">T43+T49</f>
        <v>0</v>
      </c>
      <c r="U50" s="15">
        <f t="shared" si="108"/>
        <v>0</v>
      </c>
      <c r="V50" s="16" t="e">
        <f t="shared" si="80"/>
        <v>#DIV/0!</v>
      </c>
      <c r="W50" s="15">
        <f t="shared" si="108"/>
        <v>0</v>
      </c>
      <c r="X50" s="15">
        <f t="shared" si="108"/>
        <v>0</v>
      </c>
      <c r="Y50" s="16" t="e">
        <f t="shared" si="81"/>
        <v>#DIV/0!</v>
      </c>
      <c r="Z50" s="15">
        <f t="shared" ref="Z50:AD50" si="109">Z43+Z49</f>
        <v>0</v>
      </c>
      <c r="AA50" s="15">
        <f t="shared" si="109"/>
        <v>0</v>
      </c>
      <c r="AB50" s="16" t="e">
        <f t="shared" si="83"/>
        <v>#DIV/0!</v>
      </c>
      <c r="AC50" s="15">
        <f t="shared" si="109"/>
        <v>0</v>
      </c>
      <c r="AD50" s="15">
        <f t="shared" si="109"/>
        <v>0</v>
      </c>
      <c r="AE50" s="16" t="e">
        <f t="shared" si="84"/>
        <v>#DIV/0!</v>
      </c>
      <c r="AF50" s="15">
        <f t="shared" ref="AF50:AJ50" si="110">AF43+AF49</f>
        <v>0</v>
      </c>
      <c r="AG50" s="15">
        <f t="shared" si="110"/>
        <v>0</v>
      </c>
      <c r="AH50" s="16" t="e">
        <f t="shared" si="86"/>
        <v>#DIV/0!</v>
      </c>
      <c r="AI50" s="15">
        <f t="shared" si="110"/>
        <v>0</v>
      </c>
      <c r="AJ50" s="15">
        <f t="shared" si="110"/>
        <v>0</v>
      </c>
      <c r="AK50" s="16" t="e">
        <f t="shared" si="87"/>
        <v>#DIV/0!</v>
      </c>
      <c r="AL50" s="15">
        <f t="shared" ref="AL50:AP50" si="111">AL43+AL49</f>
        <v>0</v>
      </c>
      <c r="AM50" s="15">
        <f t="shared" si="111"/>
        <v>0</v>
      </c>
      <c r="AN50" s="16" t="e">
        <f t="shared" si="89"/>
        <v>#DIV/0!</v>
      </c>
      <c r="AO50" s="15">
        <f t="shared" si="111"/>
        <v>0</v>
      </c>
      <c r="AP50" s="15">
        <f t="shared" si="111"/>
        <v>0</v>
      </c>
      <c r="AQ50" s="16" t="e">
        <f t="shared" si="90"/>
        <v>#DIV/0!</v>
      </c>
      <c r="AR50" s="15">
        <f t="shared" ref="AR50:AV50" si="112">AR43+AR49</f>
        <v>0</v>
      </c>
      <c r="AS50" s="15">
        <f t="shared" si="112"/>
        <v>0</v>
      </c>
      <c r="AT50" s="16" t="e">
        <f t="shared" si="92"/>
        <v>#DIV/0!</v>
      </c>
      <c r="AU50" s="15">
        <f t="shared" si="112"/>
        <v>0</v>
      </c>
      <c r="AV50" s="15">
        <f t="shared" si="112"/>
        <v>0</v>
      </c>
      <c r="AW50" s="16" t="e">
        <f t="shared" si="93"/>
        <v>#DIV/0!</v>
      </c>
      <c r="AX50" s="15">
        <f t="shared" ref="AX50:BB50" si="113">AX43+AX49</f>
        <v>0</v>
      </c>
      <c r="AY50" s="15">
        <f t="shared" si="113"/>
        <v>0</v>
      </c>
      <c r="AZ50" s="16" t="e">
        <f t="shared" si="95"/>
        <v>#DIV/0!</v>
      </c>
      <c r="BA50" s="15">
        <f t="shared" si="113"/>
        <v>0</v>
      </c>
      <c r="BB50" s="15">
        <f t="shared" si="113"/>
        <v>0</v>
      </c>
      <c r="BC50" s="16" t="e">
        <f t="shared" si="96"/>
        <v>#DIV/0!</v>
      </c>
      <c r="BD50" s="15">
        <f t="shared" ref="BD50:BH50" si="114">BD43+BD49</f>
        <v>0</v>
      </c>
      <c r="BE50" s="15">
        <f t="shared" si="114"/>
        <v>0</v>
      </c>
      <c r="BF50" s="16" t="e">
        <f t="shared" si="98"/>
        <v>#DIV/0!</v>
      </c>
      <c r="BG50" s="15">
        <f t="shared" si="114"/>
        <v>0</v>
      </c>
      <c r="BH50" s="15">
        <f t="shared" si="114"/>
        <v>0</v>
      </c>
      <c r="BI50" s="16" t="e">
        <f t="shared" si="99"/>
        <v>#DIV/0!</v>
      </c>
      <c r="BJ50" s="15">
        <f t="shared" ref="BJ50:BN50" si="115">BJ43+BJ49</f>
        <v>0</v>
      </c>
      <c r="BK50" s="15">
        <f t="shared" si="115"/>
        <v>0</v>
      </c>
      <c r="BL50" s="16" t="e">
        <f t="shared" si="101"/>
        <v>#DIV/0!</v>
      </c>
      <c r="BM50" s="15">
        <f t="shared" si="115"/>
        <v>0</v>
      </c>
      <c r="BN50" s="15">
        <f t="shared" si="115"/>
        <v>0</v>
      </c>
      <c r="BO50" s="16" t="e">
        <f t="shared" si="102"/>
        <v>#DIV/0!</v>
      </c>
      <c r="BP50" s="15">
        <f>BP43+BP49</f>
        <v>0</v>
      </c>
      <c r="BQ50" s="15">
        <f>BQ43+BQ49</f>
        <v>0</v>
      </c>
      <c r="BR50" s="16" t="e">
        <f t="shared" si="104"/>
        <v>#DIV/0!</v>
      </c>
      <c r="BS50" s="45">
        <f>SUM(BS43,BS49)</f>
        <v>0</v>
      </c>
      <c r="BT50" s="45">
        <f>SUM(BT43,BT49)</f>
        <v>0</v>
      </c>
      <c r="BU50" s="46" t="e">
        <f t="shared" si="3"/>
        <v>#DIV/0!</v>
      </c>
    </row>
    <row r="51" customHeight="1" spans="1:73">
      <c r="A51" s="20" t="s">
        <v>76</v>
      </c>
      <c r="B51" s="21">
        <f t="shared" ref="B51:F51" si="116">B37+B50</f>
        <v>0</v>
      </c>
      <c r="C51" s="21">
        <f t="shared" si="116"/>
        <v>0</v>
      </c>
      <c r="D51" s="22" t="e">
        <f t="shared" si="70"/>
        <v>#DIV/0!</v>
      </c>
      <c r="E51" s="21">
        <f t="shared" si="116"/>
        <v>0</v>
      </c>
      <c r="F51" s="21">
        <f t="shared" si="116"/>
        <v>0</v>
      </c>
      <c r="G51" s="22" t="e">
        <f t="shared" si="72"/>
        <v>#DIV/0!</v>
      </c>
      <c r="H51" s="21">
        <f t="shared" ref="H51:L51" si="117">H37+H50</f>
        <v>0</v>
      </c>
      <c r="I51" s="21">
        <f t="shared" si="117"/>
        <v>0</v>
      </c>
      <c r="J51" s="22" t="e">
        <f t="shared" si="74"/>
        <v>#DIV/0!</v>
      </c>
      <c r="K51" s="21">
        <f t="shared" si="117"/>
        <v>0</v>
      </c>
      <c r="L51" s="21">
        <f t="shared" si="117"/>
        <v>0</v>
      </c>
      <c r="M51" s="22" t="e">
        <f t="shared" si="75"/>
        <v>#DIV/0!</v>
      </c>
      <c r="N51" s="21">
        <f t="shared" ref="N51:R51" si="118">N37+N50</f>
        <v>0</v>
      </c>
      <c r="O51" s="21">
        <f t="shared" si="118"/>
        <v>0</v>
      </c>
      <c r="P51" s="22" t="e">
        <f t="shared" si="77"/>
        <v>#DIV/0!</v>
      </c>
      <c r="Q51" s="21">
        <f t="shared" si="118"/>
        <v>0</v>
      </c>
      <c r="R51" s="21">
        <f t="shared" si="118"/>
        <v>0</v>
      </c>
      <c r="S51" s="22" t="e">
        <f t="shared" si="78"/>
        <v>#DIV/0!</v>
      </c>
      <c r="T51" s="21">
        <f t="shared" ref="T51:X51" si="119">T37+T50</f>
        <v>0</v>
      </c>
      <c r="U51" s="21">
        <f t="shared" si="119"/>
        <v>0</v>
      </c>
      <c r="V51" s="22" t="e">
        <f t="shared" si="80"/>
        <v>#DIV/0!</v>
      </c>
      <c r="W51" s="21">
        <f t="shared" si="119"/>
        <v>0</v>
      </c>
      <c r="X51" s="21">
        <f t="shared" si="119"/>
        <v>0</v>
      </c>
      <c r="Y51" s="22" t="e">
        <f t="shared" si="81"/>
        <v>#DIV/0!</v>
      </c>
      <c r="Z51" s="21">
        <f t="shared" ref="Z51:AD51" si="120">Z37+Z50</f>
        <v>0</v>
      </c>
      <c r="AA51" s="21">
        <f t="shared" si="120"/>
        <v>0</v>
      </c>
      <c r="AB51" s="22" t="e">
        <f t="shared" si="83"/>
        <v>#DIV/0!</v>
      </c>
      <c r="AC51" s="21">
        <f t="shared" si="120"/>
        <v>0</v>
      </c>
      <c r="AD51" s="21">
        <f t="shared" si="120"/>
        <v>0</v>
      </c>
      <c r="AE51" s="22" t="e">
        <f t="shared" si="84"/>
        <v>#DIV/0!</v>
      </c>
      <c r="AF51" s="21">
        <f t="shared" ref="AF51:AJ51" si="121">AF37+AF50</f>
        <v>0</v>
      </c>
      <c r="AG51" s="21">
        <f t="shared" si="121"/>
        <v>0</v>
      </c>
      <c r="AH51" s="22" t="e">
        <f t="shared" si="86"/>
        <v>#DIV/0!</v>
      </c>
      <c r="AI51" s="21">
        <f t="shared" si="121"/>
        <v>0</v>
      </c>
      <c r="AJ51" s="21">
        <f t="shared" si="121"/>
        <v>0</v>
      </c>
      <c r="AK51" s="22" t="e">
        <f t="shared" si="87"/>
        <v>#DIV/0!</v>
      </c>
      <c r="AL51" s="21">
        <f t="shared" ref="AL51:AP51" si="122">AL37+AL50</f>
        <v>0</v>
      </c>
      <c r="AM51" s="21">
        <f t="shared" si="122"/>
        <v>0</v>
      </c>
      <c r="AN51" s="22" t="e">
        <f t="shared" si="89"/>
        <v>#DIV/0!</v>
      </c>
      <c r="AO51" s="21">
        <f t="shared" si="122"/>
        <v>0</v>
      </c>
      <c r="AP51" s="21">
        <f t="shared" si="122"/>
        <v>0</v>
      </c>
      <c r="AQ51" s="22" t="e">
        <f t="shared" si="90"/>
        <v>#DIV/0!</v>
      </c>
      <c r="AR51" s="21">
        <f t="shared" ref="AR51:AV51" si="123">AR37+AR50</f>
        <v>0</v>
      </c>
      <c r="AS51" s="21">
        <f t="shared" si="123"/>
        <v>0</v>
      </c>
      <c r="AT51" s="22" t="e">
        <f t="shared" si="92"/>
        <v>#DIV/0!</v>
      </c>
      <c r="AU51" s="21">
        <f t="shared" si="123"/>
        <v>0</v>
      </c>
      <c r="AV51" s="21">
        <f t="shared" si="123"/>
        <v>0</v>
      </c>
      <c r="AW51" s="22" t="e">
        <f t="shared" si="93"/>
        <v>#DIV/0!</v>
      </c>
      <c r="AX51" s="21">
        <f t="shared" ref="AX51:BB51" si="124">AX37+AX50</f>
        <v>0</v>
      </c>
      <c r="AY51" s="21">
        <f t="shared" si="124"/>
        <v>0</v>
      </c>
      <c r="AZ51" s="22" t="e">
        <f t="shared" si="95"/>
        <v>#DIV/0!</v>
      </c>
      <c r="BA51" s="21">
        <f t="shared" si="124"/>
        <v>0</v>
      </c>
      <c r="BB51" s="21">
        <f t="shared" si="124"/>
        <v>0</v>
      </c>
      <c r="BC51" s="22" t="e">
        <f t="shared" si="96"/>
        <v>#DIV/0!</v>
      </c>
      <c r="BD51" s="21">
        <f t="shared" ref="BD51:BH51" si="125">BD37+BD50</f>
        <v>0</v>
      </c>
      <c r="BE51" s="21">
        <f t="shared" si="125"/>
        <v>0</v>
      </c>
      <c r="BF51" s="22" t="e">
        <f t="shared" si="98"/>
        <v>#DIV/0!</v>
      </c>
      <c r="BG51" s="21">
        <f t="shared" si="125"/>
        <v>0</v>
      </c>
      <c r="BH51" s="21">
        <f t="shared" si="125"/>
        <v>0</v>
      </c>
      <c r="BI51" s="22" t="e">
        <f t="shared" si="99"/>
        <v>#DIV/0!</v>
      </c>
      <c r="BJ51" s="21">
        <f t="shared" ref="BJ51:BN51" si="126">BJ37+BJ50</f>
        <v>0</v>
      </c>
      <c r="BK51" s="21">
        <f t="shared" si="126"/>
        <v>0</v>
      </c>
      <c r="BL51" s="22" t="e">
        <f t="shared" si="101"/>
        <v>#DIV/0!</v>
      </c>
      <c r="BM51" s="21">
        <f t="shared" si="126"/>
        <v>0</v>
      </c>
      <c r="BN51" s="21">
        <f t="shared" si="126"/>
        <v>0</v>
      </c>
      <c r="BO51" s="22" t="e">
        <f t="shared" si="102"/>
        <v>#DIV/0!</v>
      </c>
      <c r="BP51" s="21">
        <f>BP37+BP50</f>
        <v>0</v>
      </c>
      <c r="BQ51" s="21">
        <f>BQ37+BQ50</f>
        <v>0</v>
      </c>
      <c r="BR51" s="22" t="e">
        <f t="shared" si="104"/>
        <v>#DIV/0!</v>
      </c>
      <c r="BS51" s="49">
        <f>SUM(BS50,BS37)</f>
        <v>0</v>
      </c>
      <c r="BT51" s="49">
        <f>SUM(BT50,BT37)</f>
        <v>0</v>
      </c>
      <c r="BU51" s="50" t="e">
        <f t="shared" si="3"/>
        <v>#DIV/0!</v>
      </c>
    </row>
    <row r="52" customHeight="1" spans="1:73">
      <c r="A52" s="23" t="s">
        <v>77</v>
      </c>
      <c r="B52" s="24">
        <f t="shared" ref="B52:F52" si="127">B24+B51</f>
        <v>3</v>
      </c>
      <c r="C52" s="24">
        <f t="shared" si="127"/>
        <v>1</v>
      </c>
      <c r="D52" s="25">
        <f t="shared" si="70"/>
        <v>0.333333333333333</v>
      </c>
      <c r="E52" s="24">
        <f t="shared" si="127"/>
        <v>25</v>
      </c>
      <c r="F52" s="24">
        <f t="shared" si="127"/>
        <v>12</v>
      </c>
      <c r="G52" s="25">
        <f t="shared" si="72"/>
        <v>0.48</v>
      </c>
      <c r="H52" s="24">
        <f t="shared" ref="H52:L52" si="128">H24+H51</f>
        <v>281</v>
      </c>
      <c r="I52" s="24">
        <f t="shared" si="128"/>
        <v>200</v>
      </c>
      <c r="J52" s="25">
        <f t="shared" si="74"/>
        <v>0.711743772241993</v>
      </c>
      <c r="K52" s="24">
        <f t="shared" si="128"/>
        <v>43</v>
      </c>
      <c r="L52" s="24">
        <f t="shared" si="128"/>
        <v>28</v>
      </c>
      <c r="M52" s="25">
        <f t="shared" si="75"/>
        <v>0.651162790697674</v>
      </c>
      <c r="N52" s="24">
        <f t="shared" ref="N52:R52" si="129">N24+N51</f>
        <v>0</v>
      </c>
      <c r="O52" s="24">
        <f t="shared" si="129"/>
        <v>0</v>
      </c>
      <c r="P52" s="25" t="e">
        <f t="shared" si="77"/>
        <v>#DIV/0!</v>
      </c>
      <c r="Q52" s="24">
        <f t="shared" si="129"/>
        <v>25</v>
      </c>
      <c r="R52" s="24">
        <f t="shared" si="129"/>
        <v>12</v>
      </c>
      <c r="S52" s="25">
        <f t="shared" si="78"/>
        <v>0.48</v>
      </c>
      <c r="T52" s="24">
        <f t="shared" ref="T52:X52" si="130">T24+T51</f>
        <v>168</v>
      </c>
      <c r="U52" s="24">
        <f t="shared" si="130"/>
        <v>123</v>
      </c>
      <c r="V52" s="25">
        <f t="shared" si="80"/>
        <v>0.732142857142857</v>
      </c>
      <c r="W52" s="24">
        <f t="shared" si="130"/>
        <v>0</v>
      </c>
      <c r="X52" s="24">
        <f t="shared" si="130"/>
        <v>0</v>
      </c>
      <c r="Y52" s="25" t="e">
        <f t="shared" si="81"/>
        <v>#DIV/0!</v>
      </c>
      <c r="Z52" s="24">
        <f t="shared" ref="Z52:AD52" si="131">Z24+Z51</f>
        <v>0</v>
      </c>
      <c r="AA52" s="24">
        <f t="shared" si="131"/>
        <v>0</v>
      </c>
      <c r="AB52" s="25" t="e">
        <f t="shared" si="83"/>
        <v>#DIV/0!</v>
      </c>
      <c r="AC52" s="24">
        <f t="shared" si="131"/>
        <v>0</v>
      </c>
      <c r="AD52" s="24">
        <f t="shared" si="131"/>
        <v>0</v>
      </c>
      <c r="AE52" s="25" t="e">
        <f t="shared" si="84"/>
        <v>#DIV/0!</v>
      </c>
      <c r="AF52" s="24">
        <f t="shared" ref="AF52:AJ52" si="132">AF24+AF51</f>
        <v>44</v>
      </c>
      <c r="AG52" s="24">
        <f t="shared" si="132"/>
        <v>29</v>
      </c>
      <c r="AH52" s="25">
        <f t="shared" si="86"/>
        <v>0.659090909090909</v>
      </c>
      <c r="AI52" s="24">
        <f t="shared" si="132"/>
        <v>0</v>
      </c>
      <c r="AJ52" s="24">
        <f t="shared" si="132"/>
        <v>0</v>
      </c>
      <c r="AK52" s="25" t="e">
        <f t="shared" si="87"/>
        <v>#DIV/0!</v>
      </c>
      <c r="AL52" s="24">
        <f t="shared" ref="AL52:AP52" si="133">AL24+AL51</f>
        <v>36</v>
      </c>
      <c r="AM52" s="24">
        <f t="shared" si="133"/>
        <v>16</v>
      </c>
      <c r="AN52" s="25">
        <f t="shared" si="89"/>
        <v>0.444444444444444</v>
      </c>
      <c r="AO52" s="24">
        <f t="shared" si="133"/>
        <v>0</v>
      </c>
      <c r="AP52" s="24">
        <f t="shared" si="133"/>
        <v>0</v>
      </c>
      <c r="AQ52" s="25" t="e">
        <f t="shared" si="90"/>
        <v>#DIV/0!</v>
      </c>
      <c r="AR52" s="24">
        <f t="shared" ref="AR52:AV52" si="134">AR24+AR51</f>
        <v>4</v>
      </c>
      <c r="AS52" s="24">
        <f t="shared" si="134"/>
        <v>2</v>
      </c>
      <c r="AT52" s="25">
        <f t="shared" si="92"/>
        <v>0.5</v>
      </c>
      <c r="AU52" s="24">
        <f t="shared" si="134"/>
        <v>8</v>
      </c>
      <c r="AV52" s="24">
        <f t="shared" si="134"/>
        <v>5</v>
      </c>
      <c r="AW52" s="25">
        <f t="shared" si="93"/>
        <v>0.625</v>
      </c>
      <c r="AX52" s="24">
        <f t="shared" ref="AX52:BB52" si="135">AX24+AX51</f>
        <v>19</v>
      </c>
      <c r="AY52" s="24">
        <f t="shared" si="135"/>
        <v>15</v>
      </c>
      <c r="AZ52" s="25">
        <f t="shared" si="95"/>
        <v>0.789473684210526</v>
      </c>
      <c r="BA52" s="24">
        <f t="shared" si="135"/>
        <v>137</v>
      </c>
      <c r="BB52" s="24">
        <f t="shared" si="135"/>
        <v>80</v>
      </c>
      <c r="BC52" s="25">
        <f t="shared" si="96"/>
        <v>0.583941605839416</v>
      </c>
      <c r="BD52" s="24">
        <f t="shared" ref="BD52:BH52" si="136">BD24+BD51</f>
        <v>0</v>
      </c>
      <c r="BE52" s="24">
        <f t="shared" si="136"/>
        <v>0</v>
      </c>
      <c r="BF52" s="25" t="e">
        <f t="shared" si="98"/>
        <v>#DIV/0!</v>
      </c>
      <c r="BG52" s="24">
        <f t="shared" si="136"/>
        <v>0</v>
      </c>
      <c r="BH52" s="24">
        <f t="shared" si="136"/>
        <v>0</v>
      </c>
      <c r="BI52" s="25" t="e">
        <f t="shared" si="99"/>
        <v>#DIV/0!</v>
      </c>
      <c r="BJ52" s="24">
        <f t="shared" ref="BJ52:BN52" si="137">BJ24+BJ51</f>
        <v>0</v>
      </c>
      <c r="BK52" s="24">
        <f t="shared" si="137"/>
        <v>0</v>
      </c>
      <c r="BL52" s="25" t="e">
        <f t="shared" si="101"/>
        <v>#DIV/0!</v>
      </c>
      <c r="BM52" s="24">
        <f t="shared" si="137"/>
        <v>0</v>
      </c>
      <c r="BN52" s="24">
        <f t="shared" si="137"/>
        <v>0</v>
      </c>
      <c r="BO52" s="25" t="e">
        <f t="shared" si="102"/>
        <v>#DIV/0!</v>
      </c>
      <c r="BP52" s="24">
        <f>BP24+BP51</f>
        <v>497</v>
      </c>
      <c r="BQ52" s="24">
        <f>BQ24+BQ51</f>
        <v>297</v>
      </c>
      <c r="BR52" s="25">
        <f t="shared" si="104"/>
        <v>0.597585513078471</v>
      </c>
      <c r="BS52" s="51">
        <f>B52+E52+H52+K52+N52+Q52+T52+W52+Z52+AC52+AF52+AI52+AL52+AO52+AR52+AU52+AX52+BA52+BD52+BG52+BJ52+BM52+BP52</f>
        <v>1290</v>
      </c>
      <c r="BT52" s="52">
        <f>C52+F52+I52+L52+O52+R52+U52+X52+AA52+AD52+AG52+AJ52+AM52+AP52+AS52+AV52+AY52+BB52+BE52+BH52+BK52+BN52+BQ52</f>
        <v>820</v>
      </c>
      <c r="BU52" s="53">
        <f t="shared" si="3"/>
        <v>0.635658914728682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53"/>
  <sheetViews>
    <sheetView tabSelected="1" workbookViewId="0">
      <pane xSplit="1" ySplit="3" topLeftCell="AW4" activePane="bottomRight" state="frozen"/>
      <selection/>
      <selection pane="topRight"/>
      <selection pane="bottomLeft"/>
      <selection pane="bottomRight" activeCell="BE15" sqref="BE15"/>
    </sheetView>
  </sheetViews>
  <sheetFormatPr defaultColWidth="9.125" defaultRowHeight="13.5"/>
  <cols>
    <col min="1" max="1" width="23.625" style="2" customWidth="1"/>
    <col min="2" max="9" width="5.375" style="3" customWidth="1"/>
    <col min="10" max="10" width="7" style="3" customWidth="1"/>
    <col min="11" max="76" width="5.375" style="3" customWidth="1"/>
    <col min="77" max="16384" width="9.125" style="3"/>
  </cols>
  <sheetData>
    <row r="1" ht="28.15" customHeight="1" spans="1:76">
      <c r="A1" s="4" t="s">
        <v>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</row>
    <row r="2" ht="48" customHeight="1" spans="1:7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7" t="s">
        <v>88</v>
      </c>
      <c r="BT2" s="7"/>
      <c r="BU2" s="29"/>
      <c r="BV2" s="35" t="s">
        <v>25</v>
      </c>
      <c r="BW2" s="36"/>
      <c r="BX2" s="37"/>
    </row>
    <row r="3" ht="28.15" customHeight="1" spans="1:76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7" t="s">
        <v>26</v>
      </c>
      <c r="BT3" s="7" t="s">
        <v>27</v>
      </c>
      <c r="BU3" s="29" t="s">
        <v>28</v>
      </c>
      <c r="BV3" s="38" t="s">
        <v>26</v>
      </c>
      <c r="BW3" s="7" t="s">
        <v>27</v>
      </c>
      <c r="BX3" s="39" t="s">
        <v>28</v>
      </c>
    </row>
    <row r="4" spans="1:76">
      <c r="A4" s="8" t="s">
        <v>29</v>
      </c>
      <c r="B4" s="9">
        <f>'12月'!B4+'11月'!B4+'10月'!B4+'9月 '!B4+'8月'!B4+'7月'!B4+'6月'!B4+'5月'!B4+'4月'!B4+'3月'!B4+'1月'!B4</f>
        <v>555</v>
      </c>
      <c r="C4" s="9">
        <f>'12月'!C4+'11月'!C4+'10月'!C4+'9月 '!C4+'8月'!C4+'7月'!C4+'6月'!C4+'5月'!C4+'4月'!C4+'3月'!C4+'1月'!C4</f>
        <v>325</v>
      </c>
      <c r="D4" s="10">
        <f t="shared" ref="D4:D52" si="0">C4/B4</f>
        <v>0.585585585585586</v>
      </c>
      <c r="E4" s="9">
        <f>'12月'!E4+'11月'!E4+'10月'!E4+'9月 '!E4+'8月'!E4+'7月'!E4+'6月'!E4+'5月'!E4+'4月'!E4+'3月'!E4+'1月'!E4</f>
        <v>49</v>
      </c>
      <c r="F4" s="9">
        <f>'12月'!F4+'11月'!F4+'10月'!F4+'9月 '!F4+'8月'!F4+'7月'!F4+'6月'!F4+'5月'!F4+'4月'!F4+'3月'!F4+'1月'!F4</f>
        <v>28</v>
      </c>
      <c r="G4" s="10">
        <f>F4/E4</f>
        <v>0.571428571428571</v>
      </c>
      <c r="H4" s="9">
        <f>'12月'!H4+'11月'!H4+'10月'!H4+'9月 '!H4+'8月'!H4+'7月'!H4+'6月'!H4+'5月'!H4+'4月'!H4+'3月'!H4+'1月'!H4</f>
        <v>695</v>
      </c>
      <c r="I4" s="9">
        <f>'12月'!I4+'11月'!I4+'10月'!I4+'9月 '!I4+'8月'!I4+'7月'!I4+'6月'!I4+'5月'!I4+'4月'!I4+'3月'!I4+'1月'!I4</f>
        <v>441</v>
      </c>
      <c r="J4" s="18">
        <f t="shared" ref="J4:J52" si="1">I4/H4</f>
        <v>0.634532374100719</v>
      </c>
      <c r="K4" s="9">
        <f>'12月'!K4+'11月'!K4+'10月'!K4+'9月 '!K4+'8月'!K4+'7月'!K4+'6月'!K4+'5月'!K4+'4月'!K4+'3月'!K4+'1月'!K4</f>
        <v>188</v>
      </c>
      <c r="L4" s="9">
        <f>'12月'!L4+'11月'!L4+'10月'!L4+'9月 '!L4+'8月'!L4+'7月'!L4+'6月'!L4+'5月'!L4+'4月'!L4+'3月'!L4+'1月'!L4</f>
        <v>147</v>
      </c>
      <c r="M4" s="10">
        <f>L4/K4</f>
        <v>0.781914893617021</v>
      </c>
      <c r="N4" s="9">
        <f>'12月'!N4+'11月'!N4+'10月'!N4+'9月 '!N4+'8月'!N4+'7月'!N4+'6月'!N4+'5月'!N4+'4月'!N4+'3月'!N4+'1月'!N4</f>
        <v>114</v>
      </c>
      <c r="O4" s="9">
        <f>'12月'!O4+'11月'!O4+'10月'!O4+'9月 '!O4+'8月'!O4+'7月'!O4+'6月'!O4+'5月'!O4+'4月'!O4+'3月'!O4+'1月'!O4</f>
        <v>51</v>
      </c>
      <c r="P4" s="10">
        <f>O4/N4</f>
        <v>0.447368421052632</v>
      </c>
      <c r="Q4" s="9">
        <f>'12月'!Q4+'11月'!Q4+'10月'!Q4+'9月 '!Q4+'8月'!Q4+'7月'!Q4+'6月'!Q4+'5月'!Q4+'4月'!Q4+'3月'!Q4+'1月'!Q4</f>
        <v>31</v>
      </c>
      <c r="R4" s="9">
        <f>'12月'!R4+'11月'!R4+'10月'!R4+'9月 '!R4+'8月'!R4+'7月'!R4+'6月'!R4+'5月'!R4+'4月'!R4+'3月'!R4+'1月'!R4</f>
        <v>12</v>
      </c>
      <c r="S4" s="10">
        <f t="shared" ref="S4:S52" si="2">R4/Q4</f>
        <v>0.387096774193548</v>
      </c>
      <c r="T4" s="9">
        <f>'12月'!T4+'11月'!T4+'10月'!T4+'9月 '!T4+'8月'!T4+'7月'!T4+'6月'!T4+'5月'!T4+'4月'!T4+'3月'!T4+'1月'!T4</f>
        <v>210</v>
      </c>
      <c r="U4" s="9">
        <f>'12月'!U4+'11月'!U4+'10月'!U4+'9月 '!U4+'8月'!U4+'7月'!U4+'6月'!U4+'5月'!U4+'4月'!U4+'3月'!U4+'1月'!U4</f>
        <v>144</v>
      </c>
      <c r="V4" s="10">
        <f t="shared" ref="V4:V14" si="3">U4/T4</f>
        <v>0.685714285714286</v>
      </c>
      <c r="W4" s="9">
        <f>'12月'!W4+'11月'!W4+'10月'!W4+'9月 '!W4+'8月'!W4+'7月'!W4+'6月'!W4+'5月'!W4+'4月'!W4+'3月'!W4+'1月'!W4</f>
        <v>107</v>
      </c>
      <c r="X4" s="9">
        <f>'12月'!X4+'11月'!X4+'10月'!X4+'9月 '!X4+'8月'!X4+'7月'!X4+'6月'!X4+'5月'!X4+'4月'!X4+'3月'!X4+'1月'!X4</f>
        <v>90</v>
      </c>
      <c r="Y4" s="10">
        <f>X4/W4</f>
        <v>0.841121495327103</v>
      </c>
      <c r="Z4" s="9">
        <f>'12月'!Z4+'11月'!Z4+'10月'!Z4+'9月 '!Z4+'8月'!Z4+'7月'!Z4+'6月'!Z4+'5月'!Z4+'4月'!Z4+'3月'!Z4+'1月'!Z4</f>
        <v>103</v>
      </c>
      <c r="AA4" s="9">
        <f>'12月'!AA4+'11月'!AA4+'10月'!AA4+'9月 '!AA4+'8月'!AA4+'7月'!AA4+'6月'!AA4+'5月'!AA4+'4月'!AA4+'3月'!AA4+'1月'!AA4</f>
        <v>40</v>
      </c>
      <c r="AB4" s="10">
        <f>AA4/Z4</f>
        <v>0.388349514563107</v>
      </c>
      <c r="AC4" s="9">
        <f>'12月'!AC4+'11月'!AC4+'10月'!AC4+'9月 '!AC4+'8月'!AC4+'7月'!AC4+'6月'!AC4+'5月'!AC4+'4月'!AC4+'3月'!AC4+'1月'!AC4</f>
        <v>72</v>
      </c>
      <c r="AD4" s="9">
        <f>'12月'!AD4+'11月'!AD4+'10月'!AD4+'9月 '!AD4+'8月'!AD4+'7月'!AD4+'6月'!AD4+'5月'!AD4+'4月'!AD4+'3月'!AD4+'1月'!AD4</f>
        <v>41</v>
      </c>
      <c r="AE4" s="10">
        <f t="shared" ref="AE4:AE52" si="4">AD4/AC4</f>
        <v>0.569444444444444</v>
      </c>
      <c r="AF4" s="9">
        <f>'12月'!AF4+'11月'!AF4+'10月'!AF4+'9月 '!AF4+'8月'!AF4+'7月'!AF4+'6月'!AF4+'5月'!AF4+'4月'!AF4+'3月'!AF4+'1月'!AF4</f>
        <v>100</v>
      </c>
      <c r="AG4" s="9">
        <f>'12月'!AG4+'11月'!AG4+'10月'!AG4+'9月 '!AG4+'8月'!AG4+'7月'!AG4+'6月'!AG4+'5月'!AG4+'4月'!AG4+'3月'!AG4+'1月'!AG4</f>
        <v>50</v>
      </c>
      <c r="AH4" s="10">
        <f t="shared" ref="AH4:AH52" si="5">AG4/AF4</f>
        <v>0.5</v>
      </c>
      <c r="AI4" s="9"/>
      <c r="AJ4" s="9"/>
      <c r="AK4" s="10"/>
      <c r="AL4" s="9">
        <f>'12月'!AL4+'11月'!AL4+'10月'!AL4+'9月 '!AL4+'8月'!AL4+'7月'!AL4+'6月'!AL4+'5月'!AL4+'4月'!AL4+'3月'!AL4+'1月'!AL4</f>
        <v>129</v>
      </c>
      <c r="AM4" s="9">
        <f>'12月'!AM4+'11月'!AM4+'10月'!AM4+'9月 '!AM4+'8月'!AM4+'7月'!AM4+'6月'!AM4+'5月'!AM4+'4月'!AM4+'3月'!AM4+'1月'!AM4</f>
        <v>77</v>
      </c>
      <c r="AN4" s="10">
        <f>AM4/AL4</f>
        <v>0.596899224806202</v>
      </c>
      <c r="AO4" s="9">
        <f>'12月'!AO4+'11月'!AO4+'10月'!AO4+'9月 '!AO4+'8月'!AO4+'7月'!AO4+'6月'!AO4+'5月'!AO4+'4月'!AO4+'3月'!AO4+'1月'!AO4</f>
        <v>153</v>
      </c>
      <c r="AP4" s="9">
        <f>'12月'!AP4+'11月'!AP4+'10月'!AP4+'9月 '!AP4+'8月'!AP4+'7月'!AP4+'6月'!AP4+'5月'!AP4+'4月'!AP4+'3月'!AP4+'1月'!AP4</f>
        <v>84</v>
      </c>
      <c r="AQ4" s="10">
        <f>AP4/AO4</f>
        <v>0.549019607843137</v>
      </c>
      <c r="AR4" s="9">
        <f>'12月'!AR4+'11月'!AR4+'10月'!AR4+'9月 '!AR4+'8月'!AR4+'7月'!AR4+'6月'!AR4+'5月'!AR4+'4月'!AR4+'3月'!AR4+'1月'!AR4</f>
        <v>6</v>
      </c>
      <c r="AS4" s="9">
        <f>'12月'!AS4+'11月'!AS4+'10月'!AS4+'9月 '!AS4+'8月'!AS4+'7月'!AS4+'6月'!AS4+'5月'!AS4+'4月'!AS4+'3月'!AS4+'1月'!AS4</f>
        <v>5</v>
      </c>
      <c r="AT4" s="10">
        <f>AS4/AR4</f>
        <v>0.833333333333333</v>
      </c>
      <c r="AU4" s="9">
        <f>'12月'!AU4+'11月'!AU4+'10月'!AU4+'9月 '!AU4+'8月'!AU4+'7月'!AU4+'6月'!AU4+'5月'!AU4+'4月'!AU4+'3月'!AU4+'1月'!AU4</f>
        <v>18</v>
      </c>
      <c r="AV4" s="9">
        <f>'12月'!AV4+'11月'!AV4+'10月'!AV4+'9月 '!AV4+'8月'!AV4+'7月'!AV4+'6月'!AV4+'5月'!AV4+'4月'!AV4+'3月'!AV4+'1月'!AV4</f>
        <v>13</v>
      </c>
      <c r="AW4" s="10">
        <f>AV4/AU4</f>
        <v>0.722222222222222</v>
      </c>
      <c r="AX4" s="9">
        <f>'12月'!AX4+'11月'!AX4+'10月'!AX4+'9月 '!AX4+'8月'!AX4+'7月'!AX4+'6月'!AX4+'5月'!AX4+'4月'!AX4+'3月'!AX4+'1月'!AX4</f>
        <v>75</v>
      </c>
      <c r="AY4" s="9">
        <f>'12月'!AY4+'11月'!AY4+'10月'!AY4+'9月 '!AY4+'8月'!AY4+'7月'!AY4+'6月'!AY4+'5月'!AY4+'4月'!AY4+'3月'!AY4+'1月'!AY4</f>
        <v>39</v>
      </c>
      <c r="AZ4" s="10">
        <f>AY4/AX4</f>
        <v>0.52</v>
      </c>
      <c r="BA4" s="9">
        <f>'12月'!BA4+'11月'!BA4+'10月'!BA4+'9月 '!BA4+'8月'!BA4+'7月'!BA4+'6月'!BA4+'5月'!BA4+'4月'!BA4+'3月'!BA4+'1月'!BA4</f>
        <v>464</v>
      </c>
      <c r="BB4" s="9">
        <f>'12月'!BB4+'11月'!BB4+'10月'!BB4+'9月 '!BB4+'8月'!BB4+'7月'!BB4+'6月'!BB4+'5月'!BB4+'4月'!BB4+'3月'!BB4+'1月'!BB4</f>
        <v>239</v>
      </c>
      <c r="BC4" s="10">
        <f>BB4/BA4</f>
        <v>0.515086206896552</v>
      </c>
      <c r="BD4" s="9"/>
      <c r="BE4" s="9"/>
      <c r="BF4" s="10"/>
      <c r="BG4" s="9"/>
      <c r="BH4" s="9"/>
      <c r="BI4" s="10"/>
      <c r="BJ4" s="9"/>
      <c r="BK4" s="9"/>
      <c r="BL4" s="10"/>
      <c r="BM4" s="9"/>
      <c r="BN4" s="9"/>
      <c r="BO4" s="10"/>
      <c r="BP4" s="9">
        <f>'12月'!BP4+'11月'!BP4+'10月'!BP4+'9月 '!BP4+'8月'!BP4+'7月'!BP4+'6月'!BP4+'5月'!BP4+'4月'!BP4+'3月'!BP4+'1月'!BP4</f>
        <v>334</v>
      </c>
      <c r="BQ4" s="9">
        <f>'12月'!BQ4+'11月'!BQ4+'10月'!BQ4+'9月 '!BQ4+'8月'!BQ4+'7月'!BQ4+'6月'!BQ4+'5月'!BQ4+'4月'!BQ4+'3月'!BQ4+'1月'!BQ4</f>
        <v>204</v>
      </c>
      <c r="BR4" s="10">
        <f>BQ4/BP4</f>
        <v>0.610778443113772</v>
      </c>
      <c r="BS4" s="9"/>
      <c r="BT4" s="9"/>
      <c r="BU4" s="18"/>
      <c r="BV4" s="40">
        <f t="shared" ref="BV4:BV9" si="6">B4+E4+H4+K4+N4+Q4+T4+W4+Z4+AC4+AF4+AI4+AL4+AO4+AR4+AU4+AX4+BA4+BD4+BG4+BJ4+BM4+BP4</f>
        <v>3403</v>
      </c>
      <c r="BW4" s="9">
        <f t="shared" ref="BW4:BW9" si="7">C4+F4+I4+L4+O4+R4+U4+X4+AA4+AD4+AG4+AJ4+AM4+AP4+AS4+AV4+AY4+BB4+BE4+BH4+BK4+BN4+BQ4</f>
        <v>2030</v>
      </c>
      <c r="BX4" s="41">
        <f t="shared" ref="BX4:BX52" si="8">BW4/BV4</f>
        <v>0.59653247134881</v>
      </c>
    </row>
    <row r="5" spans="1:76">
      <c r="A5" s="8" t="s">
        <v>30</v>
      </c>
      <c r="B5" s="9"/>
      <c r="C5" s="9"/>
      <c r="D5" s="10"/>
      <c r="E5" s="9">
        <f>'12月'!E5+'11月'!E5+'10月'!E5+'9月 '!E5+'8月'!E5+'7月'!E5+'6月'!E5+'5月'!E5+'4月'!E5+'3月'!E5+'1月'!E5</f>
        <v>35</v>
      </c>
      <c r="F5" s="9">
        <f>'12月'!F5+'11月'!F5+'10月'!F5+'9月 '!F5+'8月'!F5+'7月'!F5+'6月'!F5+'5月'!F5+'4月'!F5+'3月'!F5+'1月'!F5</f>
        <v>25</v>
      </c>
      <c r="G5" s="10">
        <f>F5/E5</f>
        <v>0.714285714285714</v>
      </c>
      <c r="H5" s="9">
        <f>'12月'!H5+'11月'!H5+'10月'!H5+'9月 '!H5+'8月'!H5+'7月'!H5+'6月'!H5+'5月'!H5+'4月'!H5+'3月'!H5+'1月'!H5</f>
        <v>73</v>
      </c>
      <c r="I5" s="9">
        <f>'12月'!I5+'11月'!I5+'10月'!I5+'9月 '!I5+'8月'!I5+'7月'!I5+'6月'!I5+'5月'!I5+'4月'!I5+'3月'!I5+'1月'!I5</f>
        <v>55</v>
      </c>
      <c r="J5" s="10">
        <f t="shared" si="1"/>
        <v>0.753424657534247</v>
      </c>
      <c r="K5" s="9">
        <f>'12月'!K5+'11月'!K5+'10月'!K5+'9月 '!K5+'8月'!K5+'7月'!K5+'6月'!K5+'5月'!K5+'4月'!K5+'3月'!K5+'1月'!K5</f>
        <v>120</v>
      </c>
      <c r="L5" s="9">
        <f>'12月'!L5+'11月'!L5+'10月'!L5+'9月 '!L5+'8月'!L5+'7月'!L5+'6月'!L5+'5月'!L5+'4月'!L5+'3月'!L5+'1月'!L5</f>
        <v>89</v>
      </c>
      <c r="M5" s="10">
        <f>L5/K5</f>
        <v>0.741666666666667</v>
      </c>
      <c r="N5" s="9"/>
      <c r="O5" s="9"/>
      <c r="P5" s="10"/>
      <c r="Q5" s="9"/>
      <c r="R5" s="9"/>
      <c r="S5" s="10"/>
      <c r="T5" s="9">
        <f>'12月'!T5+'11月'!T5+'10月'!T5+'9月 '!T5+'8月'!T5+'7月'!T5+'6月'!T5+'5月'!T5+'4月'!T5+'3月'!T5+'1月'!T5</f>
        <v>107</v>
      </c>
      <c r="U5" s="9">
        <f>'12月'!U5+'11月'!U5+'10月'!U5+'9月 '!U5+'8月'!U5+'7月'!U5+'6月'!U5+'5月'!U5+'4月'!U5+'3月'!U5+'1月'!U5</f>
        <v>71</v>
      </c>
      <c r="V5" s="10"/>
      <c r="W5" s="9"/>
      <c r="X5" s="9"/>
      <c r="Y5" s="10"/>
      <c r="Z5" s="9"/>
      <c r="AA5" s="9"/>
      <c r="AB5" s="10"/>
      <c r="AC5" s="9"/>
      <c r="AD5" s="9"/>
      <c r="AE5" s="10"/>
      <c r="AF5" s="9"/>
      <c r="AG5" s="9"/>
      <c r="AH5" s="10"/>
      <c r="AI5" s="9"/>
      <c r="AJ5" s="9"/>
      <c r="AK5" s="10"/>
      <c r="AL5" s="9"/>
      <c r="AM5" s="9"/>
      <c r="AN5" s="10"/>
      <c r="AO5" s="9"/>
      <c r="AP5" s="9"/>
      <c r="AQ5" s="10"/>
      <c r="AR5" s="9"/>
      <c r="AS5" s="9"/>
      <c r="AT5" s="10"/>
      <c r="AU5" s="9"/>
      <c r="AV5" s="9"/>
      <c r="AW5" s="10"/>
      <c r="AX5" s="9"/>
      <c r="AY5" s="9"/>
      <c r="AZ5" s="10"/>
      <c r="BA5" s="9"/>
      <c r="BB5" s="9"/>
      <c r="BC5" s="10"/>
      <c r="BD5" s="9"/>
      <c r="BE5" s="9"/>
      <c r="BF5" s="10"/>
      <c r="BG5" s="9"/>
      <c r="BH5" s="9"/>
      <c r="BI5" s="10"/>
      <c r="BJ5" s="9"/>
      <c r="BK5" s="9"/>
      <c r="BL5" s="10"/>
      <c r="BM5" s="9"/>
      <c r="BN5" s="9"/>
      <c r="BO5" s="10"/>
      <c r="BP5" s="9"/>
      <c r="BQ5" s="9"/>
      <c r="BR5" s="10"/>
      <c r="BS5" s="9"/>
      <c r="BT5" s="9"/>
      <c r="BU5" s="18"/>
      <c r="BV5" s="42">
        <f t="shared" si="6"/>
        <v>335</v>
      </c>
      <c r="BW5" s="9">
        <f t="shared" si="7"/>
        <v>240</v>
      </c>
      <c r="BX5" s="41">
        <f t="shared" si="8"/>
        <v>0.716417910447761</v>
      </c>
    </row>
    <row r="6" spans="1:76">
      <c r="A6" s="8" t="s">
        <v>31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9"/>
      <c r="O6" s="9"/>
      <c r="P6" s="10"/>
      <c r="Q6" s="9"/>
      <c r="R6" s="9"/>
      <c r="S6" s="10"/>
      <c r="T6" s="9"/>
      <c r="U6" s="9"/>
      <c r="V6" s="10"/>
      <c r="W6" s="9"/>
      <c r="X6" s="9"/>
      <c r="Y6" s="10"/>
      <c r="Z6" s="9"/>
      <c r="AA6" s="9"/>
      <c r="AB6" s="10"/>
      <c r="AC6" s="9"/>
      <c r="AD6" s="9"/>
      <c r="AE6" s="10"/>
      <c r="AF6" s="9"/>
      <c r="AG6" s="9"/>
      <c r="AH6" s="10"/>
      <c r="AI6" s="9"/>
      <c r="AJ6" s="9"/>
      <c r="AK6" s="10"/>
      <c r="AL6" s="9"/>
      <c r="AM6" s="9"/>
      <c r="AN6" s="10"/>
      <c r="AO6" s="9"/>
      <c r="AP6" s="9"/>
      <c r="AQ6" s="10"/>
      <c r="AR6" s="9"/>
      <c r="AS6" s="9"/>
      <c r="AT6" s="10"/>
      <c r="AU6" s="9"/>
      <c r="AV6" s="9"/>
      <c r="AW6" s="10"/>
      <c r="AX6" s="9"/>
      <c r="AY6" s="9"/>
      <c r="AZ6" s="10"/>
      <c r="BA6" s="9"/>
      <c r="BB6" s="9"/>
      <c r="BC6" s="10"/>
      <c r="BD6" s="9"/>
      <c r="BE6" s="9"/>
      <c r="BF6" s="10"/>
      <c r="BG6" s="9"/>
      <c r="BH6" s="9"/>
      <c r="BI6" s="10"/>
      <c r="BJ6" s="9"/>
      <c r="BK6" s="9"/>
      <c r="BL6" s="10"/>
      <c r="BM6" s="9"/>
      <c r="BN6" s="9"/>
      <c r="BO6" s="10"/>
      <c r="BP6" s="9"/>
      <c r="BQ6" s="9"/>
      <c r="BR6" s="10"/>
      <c r="BS6" s="9"/>
      <c r="BT6" s="9"/>
      <c r="BU6" s="18"/>
      <c r="BV6" s="42">
        <f t="shared" si="6"/>
        <v>0</v>
      </c>
      <c r="BW6" s="9">
        <f t="shared" si="7"/>
        <v>0</v>
      </c>
      <c r="BX6" s="41" t="e">
        <f t="shared" si="8"/>
        <v>#DIV/0!</v>
      </c>
    </row>
    <row r="7" spans="1:76">
      <c r="A7" s="8" t="s">
        <v>32</v>
      </c>
      <c r="B7" s="9">
        <f>'12月'!B7+'11月'!B7+'10月'!B7+'9月 '!B7+'8月'!B7+'7月'!B7+'6月'!B7+'5月'!B7+'4月'!B7+'3月'!B7+'1月'!B7</f>
        <v>155</v>
      </c>
      <c r="C7" s="9">
        <f>'12月'!C7+'11月'!C7+'10月'!C7+'9月 '!C7+'8月'!C7+'7月'!C7+'6月'!C7+'5月'!C7+'4月'!C7+'3月'!C7+'1月'!C7</f>
        <v>103</v>
      </c>
      <c r="D7" s="10">
        <f t="shared" si="0"/>
        <v>0.664516129032258</v>
      </c>
      <c r="E7" s="9"/>
      <c r="F7" s="9"/>
      <c r="G7" s="10"/>
      <c r="H7" s="9">
        <f>'12月'!H7+'11月'!H7+'10月'!H7+'9月 '!H7+'8月'!H7+'7月'!H7+'6月'!H7+'5月'!H7+'4月'!H7+'3月'!H7+'1月'!H7</f>
        <v>202</v>
      </c>
      <c r="I7" s="9">
        <f>'12月'!I7+'11月'!I7+'10月'!I7+'9月 '!I7+'8月'!I7+'7月'!I7+'6月'!I7+'5月'!I7+'4月'!I7+'3月'!I7+'1月'!I7</f>
        <v>144</v>
      </c>
      <c r="J7" s="10">
        <f t="shared" si="1"/>
        <v>0.712871287128713</v>
      </c>
      <c r="K7" s="9">
        <f>'12月'!K7+'11月'!K7+'10月'!K7+'9月 '!K7+'8月'!K7+'7月'!K7+'6月'!K7+'5月'!K7+'4月'!K7+'3月'!K7+'1月'!K7</f>
        <v>39</v>
      </c>
      <c r="L7" s="9">
        <f>'12月'!L7+'11月'!L7+'10月'!L7+'9月 '!L7+'8月'!L7+'7月'!L7+'6月'!L7+'5月'!L7+'4月'!L7+'3月'!L7+'1月'!L7</f>
        <v>30</v>
      </c>
      <c r="M7" s="10">
        <f>L7/K7</f>
        <v>0.769230769230769</v>
      </c>
      <c r="N7" s="9">
        <f>'12月'!N7+'11月'!N7+'10月'!N7+'9月 '!N7+'8月'!N7+'7月'!N7+'6月'!N7+'5月'!N7+'4月'!N7+'3月'!N7+'1月'!N7</f>
        <v>17</v>
      </c>
      <c r="O7" s="9">
        <f>'12月'!O7+'11月'!O7+'10月'!O7+'9月 '!O7+'8月'!O7+'7月'!O7+'6月'!O7+'5月'!O7+'4月'!O7+'3月'!O7+'1月'!O7</f>
        <v>10</v>
      </c>
      <c r="P7" s="10">
        <f t="shared" ref="P7:P12" si="9">O7/N7</f>
        <v>0.588235294117647</v>
      </c>
      <c r="Q7" s="9">
        <f>'12月'!Q7+'11月'!Q7+'10月'!Q7+'9月 '!Q7+'8月'!Q7+'7月'!Q7+'6月'!Q7+'5月'!Q7+'4月'!Q7+'3月'!Q7+'1月'!Q7</f>
        <v>88</v>
      </c>
      <c r="R7" s="9">
        <f>'12月'!R7+'11月'!R7+'10月'!R7+'9月 '!R7+'8月'!R7+'7月'!R7+'6月'!R7+'5月'!R7+'4月'!R7+'3月'!R7+'1月'!R7</f>
        <v>66</v>
      </c>
      <c r="S7" s="10">
        <f t="shared" si="2"/>
        <v>0.75</v>
      </c>
      <c r="T7" s="9">
        <f>'12月'!T7+'11月'!T7+'10月'!T7+'9月 '!T7+'8月'!T7+'7月'!T7+'6月'!T7+'5月'!T7+'4月'!T7+'3月'!T7+'1月'!T7</f>
        <v>213</v>
      </c>
      <c r="U7" s="9">
        <f>'12月'!U7+'11月'!U7+'10月'!U7+'9月 '!U7+'8月'!U7+'7月'!U7+'6月'!U7+'5月'!U7+'4月'!U7+'3月'!U7+'1月'!U7</f>
        <v>97</v>
      </c>
      <c r="V7" s="10">
        <f t="shared" si="3"/>
        <v>0.455399061032864</v>
      </c>
      <c r="W7" s="9"/>
      <c r="X7" s="9"/>
      <c r="Y7" s="10"/>
      <c r="Z7" s="9"/>
      <c r="AA7" s="9"/>
      <c r="AB7" s="10"/>
      <c r="AC7" s="9">
        <f>'12月'!AC7+'11月'!AC7+'10月'!AC7+'9月 '!AC7+'8月'!AC7+'7月'!AC7+'6月'!AC7+'5月'!AC7+'4月'!AC7+'3月'!AC7+'1月'!AC7</f>
        <v>61</v>
      </c>
      <c r="AD7" s="9">
        <f>'12月'!AD7+'11月'!AD7+'10月'!AD7+'9月 '!AD7+'8月'!AD7+'7月'!AD7+'6月'!AD7+'5月'!AD7+'4月'!AD7+'3月'!AD7+'1月'!AD7</f>
        <v>42</v>
      </c>
      <c r="AE7" s="10">
        <f t="shared" si="4"/>
        <v>0.688524590163934</v>
      </c>
      <c r="AF7" s="9">
        <f>'12月'!AF7+'11月'!AF7+'10月'!AF7+'9月 '!AF7+'8月'!AF7+'7月'!AF7+'6月'!AF7+'5月'!AF7+'4月'!AF7+'3月'!AF7+'1月'!AF7</f>
        <v>318</v>
      </c>
      <c r="AG7" s="9">
        <f>'12月'!AG7+'11月'!AG7+'10月'!AG7+'9月 '!AG7+'8月'!AG7+'7月'!AG7+'6月'!AG7+'5月'!AG7+'4月'!AG7+'3月'!AG7+'1月'!AG7</f>
        <v>165</v>
      </c>
      <c r="AH7" s="10">
        <f t="shared" si="5"/>
        <v>0.518867924528302</v>
      </c>
      <c r="AI7" s="9"/>
      <c r="AJ7" s="9"/>
      <c r="AK7" s="10"/>
      <c r="AL7" s="9">
        <f>'12月'!AL7+'11月'!AL7+'10月'!AL7+'9月 '!AL7+'8月'!AL7+'7月'!AL7+'6月'!AL7+'5月'!AL7+'4月'!AL7+'3月'!AL7+'1月'!AL7</f>
        <v>92</v>
      </c>
      <c r="AM7" s="9">
        <f>'12月'!AM7+'11月'!AM7+'10月'!AM7+'9月 '!AM7+'8月'!AM7+'7月'!AM7+'6月'!AM7+'5月'!AM7+'4月'!AM7+'3月'!AM7+'1月'!AM7</f>
        <v>41</v>
      </c>
      <c r="AN7" s="10">
        <f>AM7/AL7</f>
        <v>0.445652173913043</v>
      </c>
      <c r="AO7" s="9">
        <f>'12月'!AO7+'11月'!AO7+'10月'!AO7+'9月 '!AO7+'8月'!AO7+'7月'!AO7+'6月'!AO7+'5月'!AO7+'4月'!AO7+'3月'!AO7+'1月'!AO7</f>
        <v>174</v>
      </c>
      <c r="AP7" s="9">
        <f>'12月'!AP7+'11月'!AP7+'10月'!AP7+'9月 '!AP7+'8月'!AP7+'7月'!AP7+'6月'!AP7+'5月'!AP7+'4月'!AP7+'3月'!AP7+'1月'!AP7</f>
        <v>83</v>
      </c>
      <c r="AQ7" s="10">
        <f t="shared" ref="AQ7:AQ12" si="10">AP7/AO7</f>
        <v>0.477011494252874</v>
      </c>
      <c r="AR7" s="9">
        <f>'12月'!AR7+'11月'!AR7+'10月'!AR7+'9月 '!AR7+'8月'!AR7+'7月'!AR7+'6月'!AR7+'5月'!AR7+'4月'!AR7+'3月'!AR7+'1月'!AR7</f>
        <v>126</v>
      </c>
      <c r="AS7" s="9">
        <f>'12月'!AS7+'11月'!AS7+'10月'!AS7+'9月 '!AS7+'8月'!AS7+'7月'!AS7+'6月'!AS7+'5月'!AS7+'4月'!AS7+'3月'!AS7+'1月'!AS7</f>
        <v>51</v>
      </c>
      <c r="AT7" s="10">
        <f>AS7/AR7</f>
        <v>0.404761904761905</v>
      </c>
      <c r="AU7" s="9"/>
      <c r="AV7" s="9"/>
      <c r="AW7" s="10"/>
      <c r="AX7" s="9">
        <f>'12月'!AX7+'11月'!AX7+'10月'!AX7+'9月 '!AX7+'8月'!AX7+'7月'!AX7+'6月'!AX7+'5月'!AX7+'4月'!AX7+'3月'!AX7+'1月'!AX7</f>
        <v>73</v>
      </c>
      <c r="AY7" s="9">
        <f>'12月'!AY7+'11月'!AY7+'10月'!AY7+'9月 '!AY7+'8月'!AY7+'7月'!AY7+'6月'!AY7+'5月'!AY7+'4月'!AY7+'3月'!AY7+'1月'!AY7</f>
        <v>30</v>
      </c>
      <c r="AZ7" s="10">
        <f>AY7/AX7</f>
        <v>0.410958904109589</v>
      </c>
      <c r="BA7" s="9">
        <f>'12月'!BA7+'11月'!BA7+'10月'!BA7+'9月 '!BA7+'8月'!BA7+'7月'!BA7+'6月'!BA7+'5月'!BA7+'4月'!BA7+'3月'!BA7+'1月'!BA7</f>
        <v>293</v>
      </c>
      <c r="BB7" s="9">
        <f>'12月'!BB7+'11月'!BB7+'10月'!BB7+'9月 '!BB7+'8月'!BB7+'7月'!BB7+'6月'!BB7+'5月'!BB7+'4月'!BB7+'3月'!BB7+'1月'!BB7</f>
        <v>183</v>
      </c>
      <c r="BC7" s="10">
        <f>BB7/BA7</f>
        <v>0.62457337883959</v>
      </c>
      <c r="BD7" s="9"/>
      <c r="BE7" s="9"/>
      <c r="BF7" s="10"/>
      <c r="BG7" s="9"/>
      <c r="BH7" s="9"/>
      <c r="BI7" s="10"/>
      <c r="BJ7" s="9">
        <f>'12月'!BJ7+'11月'!BJ7+'10月'!BJ7+'9月 '!BJ7+'8月'!BJ7+'7月'!BJ7+'6月'!BJ7+'5月'!BJ7+'4月'!BJ7+'3月'!BJ7+'1月'!BJ7</f>
        <v>39</v>
      </c>
      <c r="BK7" s="9">
        <f>'12月'!BK7+'11月'!BK7+'10月'!BK7+'9月 '!BK7+'8月'!BK7+'7月'!BK7+'6月'!BK7+'5月'!BK7+'4月'!BK7+'3月'!BK7+'1月'!BK7</f>
        <v>26</v>
      </c>
      <c r="BL7" s="10">
        <f t="shared" ref="BL4:BL52" si="11">BK7/BJ7</f>
        <v>0.666666666666667</v>
      </c>
      <c r="BM7" s="9"/>
      <c r="BN7" s="9"/>
      <c r="BO7" s="10"/>
      <c r="BP7" s="9">
        <f>'12月'!BP7+'11月'!BP7+'10月'!BP7+'9月 '!BP7+'8月'!BP7+'7月'!BP7+'6月'!BP7+'5月'!BP7+'4月'!BP7+'3月'!BP7+'1月'!BP7</f>
        <v>571</v>
      </c>
      <c r="BQ7" s="9">
        <f>'12月'!BQ7+'11月'!BQ7+'10月'!BQ7+'9月 '!BQ7+'8月'!BQ7+'7月'!BQ7+'6月'!BQ7+'5月'!BQ7+'4月'!BQ7+'3月'!BQ7+'1月'!BQ7</f>
        <v>313</v>
      </c>
      <c r="BR7" s="10">
        <f t="shared" ref="BR7:BR12" si="12">BQ7/BP7</f>
        <v>0.548161120840631</v>
      </c>
      <c r="BS7" s="9"/>
      <c r="BT7" s="9"/>
      <c r="BU7" s="18"/>
      <c r="BV7" s="40">
        <f t="shared" si="6"/>
        <v>2461</v>
      </c>
      <c r="BW7" s="9">
        <f t="shared" si="7"/>
        <v>1384</v>
      </c>
      <c r="BX7" s="41">
        <f t="shared" si="8"/>
        <v>0.562373019097928</v>
      </c>
    </row>
    <row r="8" spans="1:76">
      <c r="A8" s="8" t="s">
        <v>33</v>
      </c>
      <c r="B8" s="9">
        <f>'12月'!B8+'11月'!B8+'10月'!B8+'9月 '!B8+'8月'!B8+'7月'!B8+'6月'!B8+'5月'!B8+'4月'!B8+'3月'!B8+'1月'!B8</f>
        <v>202</v>
      </c>
      <c r="C8" s="9">
        <f>'12月'!C8+'11月'!C8+'10月'!C8+'9月 '!C8+'8月'!C8+'7月'!C8+'6月'!C8+'5月'!C8+'4月'!C8+'3月'!C8+'1月'!C8</f>
        <v>143</v>
      </c>
      <c r="D8" s="10">
        <f t="shared" si="0"/>
        <v>0.707920792079208</v>
      </c>
      <c r="E8" s="9"/>
      <c r="F8" s="9"/>
      <c r="G8" s="10"/>
      <c r="H8" s="9">
        <f>'12月'!H8+'11月'!H8+'10月'!H8+'9月 '!H8+'8月'!H8+'7月'!H8+'6月'!H8+'5月'!H8+'4月'!H8+'3月'!H8+'1月'!H8</f>
        <v>394</v>
      </c>
      <c r="I8" s="9">
        <f>'12月'!I8+'11月'!I8+'10月'!I8+'9月 '!I8+'8月'!I8+'7月'!I8+'6月'!I8+'5月'!I8+'4月'!I8+'3月'!I8+'1月'!I8</f>
        <v>332</v>
      </c>
      <c r="J8" s="10">
        <f t="shared" si="1"/>
        <v>0.842639593908629</v>
      </c>
      <c r="K8" s="9"/>
      <c r="L8" s="9"/>
      <c r="M8" s="10"/>
      <c r="N8" s="9">
        <f>'12月'!N8+'11月'!N8+'10月'!N8+'9月 '!N8+'8月'!N8+'7月'!N8+'6月'!N8+'5月'!N8+'4月'!N8+'3月'!N8+'1月'!N8</f>
        <v>1</v>
      </c>
      <c r="O8" s="9">
        <f>'12月'!O8+'11月'!O8+'10月'!O8+'9月 '!O8+'8月'!O8+'7月'!O8+'6月'!O8+'5月'!O8+'4月'!O8+'3月'!O8+'1月'!O8</f>
        <v>1</v>
      </c>
      <c r="P8" s="10">
        <f t="shared" si="9"/>
        <v>1</v>
      </c>
      <c r="Q8" s="9">
        <f>'12月'!Q8+'11月'!Q8+'10月'!Q8+'9月 '!Q8+'8月'!Q8+'7月'!Q8+'6月'!Q8+'5月'!Q8+'4月'!Q8+'3月'!Q8+'1月'!Q8</f>
        <v>81</v>
      </c>
      <c r="R8" s="9">
        <f>'12月'!R8+'11月'!R8+'10月'!R8+'9月 '!R8+'8月'!R8+'7月'!R8+'6月'!R8+'5月'!R8+'4月'!R8+'3月'!R8+'1月'!R8</f>
        <v>68</v>
      </c>
      <c r="S8" s="10">
        <f t="shared" si="2"/>
        <v>0.839506172839506</v>
      </c>
      <c r="T8" s="9">
        <f>'12月'!T8+'11月'!T8+'10月'!T8+'9月 '!T8+'8月'!T8+'7月'!T8+'6月'!T8+'5月'!T8+'4月'!T8+'3月'!T8+'1月'!T8</f>
        <v>56</v>
      </c>
      <c r="U8" s="9">
        <f>'12月'!U8+'11月'!U8+'10月'!U8+'9月 '!U8+'8月'!U8+'7月'!U8+'6月'!U8+'5月'!U8+'4月'!U8+'3月'!U8+'1月'!U8</f>
        <v>50</v>
      </c>
      <c r="V8" s="10">
        <f t="shared" si="3"/>
        <v>0.892857142857143</v>
      </c>
      <c r="W8" s="9"/>
      <c r="X8" s="9"/>
      <c r="Y8" s="10"/>
      <c r="Z8" s="9"/>
      <c r="AA8" s="9"/>
      <c r="AB8" s="10"/>
      <c r="AC8" s="9"/>
      <c r="AD8" s="9"/>
      <c r="AE8" s="10"/>
      <c r="AF8" s="9"/>
      <c r="AG8" s="9"/>
      <c r="AH8" s="10"/>
      <c r="AI8" s="9"/>
      <c r="AJ8" s="9"/>
      <c r="AK8" s="10"/>
      <c r="AL8" s="9"/>
      <c r="AM8" s="9"/>
      <c r="AN8" s="10"/>
      <c r="AO8" s="9">
        <f>'12月'!AO8+'11月'!AO8+'10月'!AO8+'9月 '!AO8+'8月'!AO8+'7月'!AO8+'6月'!AO8+'5月'!AO8+'4月'!AO8+'3月'!AO8+'1月'!AO8</f>
        <v>161</v>
      </c>
      <c r="AP8" s="9">
        <f>'12月'!AP8+'11月'!AP8+'10月'!AP8+'9月 '!AP8+'8月'!AP8+'7月'!AP8+'6月'!AP8+'5月'!AP8+'4月'!AP8+'3月'!AP8+'1月'!AP8</f>
        <v>109</v>
      </c>
      <c r="AQ8" s="10">
        <f t="shared" si="10"/>
        <v>0.677018633540373</v>
      </c>
      <c r="AR8" s="9"/>
      <c r="AS8" s="9"/>
      <c r="AT8" s="10"/>
      <c r="AU8" s="9"/>
      <c r="AV8" s="9"/>
      <c r="AW8" s="10"/>
      <c r="AX8" s="9"/>
      <c r="AY8" s="9"/>
      <c r="AZ8" s="10"/>
      <c r="BA8" s="9">
        <f>'12月'!BA8+'11月'!BA8+'10月'!BA8+'9月 '!BA8+'8月'!BA8+'7月'!BA8+'6月'!BA8+'5月'!BA8+'4月'!BA8+'3月'!BA8+'1月'!BA8</f>
        <v>365</v>
      </c>
      <c r="BB8" s="9">
        <f>'12月'!BB8+'11月'!BB8+'10月'!BB8+'9月 '!BB8+'8月'!BB8+'7月'!BB8+'6月'!BB8+'5月'!BB8+'4月'!BB8+'3月'!BB8+'1月'!BB8</f>
        <v>281</v>
      </c>
      <c r="BC8" s="10">
        <f>BB8/BA8</f>
        <v>0.76986301369863</v>
      </c>
      <c r="BD8" s="9"/>
      <c r="BE8" s="9"/>
      <c r="BF8" s="10"/>
      <c r="BG8" s="9"/>
      <c r="BH8" s="9"/>
      <c r="BI8" s="10"/>
      <c r="BJ8" s="9">
        <f>'12月'!BJ8+'11月'!BJ8+'10月'!BJ8+'9月 '!BJ8+'8月'!BJ8+'7月'!BJ8+'6月'!BJ8+'5月'!BJ8+'4月'!BJ8+'3月'!BJ8+'1月'!BJ8</f>
        <v>3</v>
      </c>
      <c r="BK8" s="9">
        <f>'12月'!BK8+'11月'!BK8+'10月'!BK8+'9月 '!BK8+'8月'!BK8+'7月'!BK8+'6月'!BK8+'5月'!BK8+'4月'!BK8+'3月'!BK8+'1月'!BK8</f>
        <v>3</v>
      </c>
      <c r="BL8" s="10">
        <f t="shared" si="11"/>
        <v>1</v>
      </c>
      <c r="BM8" s="9"/>
      <c r="BN8" s="9"/>
      <c r="BO8" s="10"/>
      <c r="BP8" s="9">
        <f>'12月'!BP8+'11月'!BP8+'10月'!BP8+'9月 '!BP8+'8月'!BP8+'7月'!BP8+'6月'!BP8+'5月'!BP8+'4月'!BP8+'3月'!BP8+'1月'!BP8</f>
        <v>433</v>
      </c>
      <c r="BQ8" s="9">
        <f>'12月'!BQ8+'11月'!BQ8+'10月'!BQ8+'9月 '!BQ8+'8月'!BQ8+'7月'!BQ8+'6月'!BQ8+'5月'!BQ8+'4月'!BQ8+'3月'!BQ8+'1月'!BQ8</f>
        <v>330</v>
      </c>
      <c r="BR8" s="10">
        <f t="shared" si="12"/>
        <v>0.762124711316397</v>
      </c>
      <c r="BS8" s="9"/>
      <c r="BT8" s="9"/>
      <c r="BU8" s="18"/>
      <c r="BV8" s="40">
        <f t="shared" si="6"/>
        <v>1696</v>
      </c>
      <c r="BW8" s="9">
        <f t="shared" si="7"/>
        <v>1317</v>
      </c>
      <c r="BX8" s="41">
        <f t="shared" si="8"/>
        <v>0.776533018867924</v>
      </c>
    </row>
    <row r="9" spans="1:76">
      <c r="A9" s="11" t="s">
        <v>34</v>
      </c>
      <c r="B9" s="12">
        <f t="shared" ref="B9:F9" si="13">SUM(B4:B8)</f>
        <v>912</v>
      </c>
      <c r="C9" s="12">
        <f t="shared" si="13"/>
        <v>571</v>
      </c>
      <c r="D9" s="13">
        <f t="shared" si="0"/>
        <v>0.62609649122807</v>
      </c>
      <c r="E9" s="12">
        <f t="shared" si="13"/>
        <v>84</v>
      </c>
      <c r="F9" s="12">
        <f t="shared" si="13"/>
        <v>53</v>
      </c>
      <c r="G9" s="13">
        <f>F9/E9</f>
        <v>0.630952380952381</v>
      </c>
      <c r="H9" s="12">
        <f t="shared" ref="H9:L9" si="14">SUM(H4:H8)</f>
        <v>1364</v>
      </c>
      <c r="I9" s="12">
        <f t="shared" si="14"/>
        <v>972</v>
      </c>
      <c r="J9" s="13">
        <f t="shared" si="1"/>
        <v>0.712609970674487</v>
      </c>
      <c r="K9" s="12">
        <f t="shared" si="14"/>
        <v>347</v>
      </c>
      <c r="L9" s="12">
        <f t="shared" si="14"/>
        <v>266</v>
      </c>
      <c r="M9" s="13">
        <f>L9/K9</f>
        <v>0.76657060518732</v>
      </c>
      <c r="N9" s="12">
        <f t="shared" ref="N9:R9" si="15">SUM(N4:N8)</f>
        <v>132</v>
      </c>
      <c r="O9" s="12">
        <f t="shared" si="15"/>
        <v>62</v>
      </c>
      <c r="P9" s="13">
        <f t="shared" si="9"/>
        <v>0.46969696969697</v>
      </c>
      <c r="Q9" s="12">
        <f t="shared" si="15"/>
        <v>200</v>
      </c>
      <c r="R9" s="12">
        <f t="shared" si="15"/>
        <v>146</v>
      </c>
      <c r="S9" s="13">
        <f t="shared" si="2"/>
        <v>0.73</v>
      </c>
      <c r="T9" s="12">
        <f t="shared" ref="T9:X9" si="16">SUM(T4:T8)</f>
        <v>586</v>
      </c>
      <c r="U9" s="12">
        <f t="shared" si="16"/>
        <v>362</v>
      </c>
      <c r="V9" s="13">
        <f t="shared" si="3"/>
        <v>0.617747440273038</v>
      </c>
      <c r="W9" s="12">
        <f t="shared" si="16"/>
        <v>107</v>
      </c>
      <c r="X9" s="12">
        <f t="shared" si="16"/>
        <v>90</v>
      </c>
      <c r="Y9" s="13">
        <f>X9/W9</f>
        <v>0.841121495327103</v>
      </c>
      <c r="Z9" s="12">
        <f t="shared" ref="Z9:AD9" si="17">SUM(Z4:Z8)</f>
        <v>103</v>
      </c>
      <c r="AA9" s="12">
        <f t="shared" si="17"/>
        <v>40</v>
      </c>
      <c r="AB9" s="13">
        <f>AA9/Z9</f>
        <v>0.388349514563107</v>
      </c>
      <c r="AC9" s="12">
        <f t="shared" si="17"/>
        <v>133</v>
      </c>
      <c r="AD9" s="12">
        <f t="shared" si="17"/>
        <v>83</v>
      </c>
      <c r="AE9" s="13">
        <f t="shared" si="4"/>
        <v>0.62406015037594</v>
      </c>
      <c r="AF9" s="12">
        <f t="shared" ref="AF9:AJ9" si="18">SUM(AF4:AF8)</f>
        <v>418</v>
      </c>
      <c r="AG9" s="12">
        <f t="shared" si="18"/>
        <v>215</v>
      </c>
      <c r="AH9" s="13">
        <f t="shared" si="5"/>
        <v>0.514354066985646</v>
      </c>
      <c r="AI9" s="12">
        <f t="shared" si="18"/>
        <v>0</v>
      </c>
      <c r="AJ9" s="12">
        <f t="shared" si="18"/>
        <v>0</v>
      </c>
      <c r="AK9" s="13" t="e">
        <f>AJ9/AI9</f>
        <v>#DIV/0!</v>
      </c>
      <c r="AL9" s="12">
        <f t="shared" ref="AL9:AP9" si="19">SUM(AL4:AL8)</f>
        <v>221</v>
      </c>
      <c r="AM9" s="12">
        <f t="shared" si="19"/>
        <v>118</v>
      </c>
      <c r="AN9" s="13">
        <f>AM9/AL9</f>
        <v>0.53393665158371</v>
      </c>
      <c r="AO9" s="12">
        <f t="shared" si="19"/>
        <v>488</v>
      </c>
      <c r="AP9" s="12">
        <f t="shared" si="19"/>
        <v>276</v>
      </c>
      <c r="AQ9" s="13">
        <f t="shared" si="10"/>
        <v>0.565573770491803</v>
      </c>
      <c r="AR9" s="12">
        <f t="shared" ref="AR9:AV9" si="20">SUM(AR4:AR8)</f>
        <v>132</v>
      </c>
      <c r="AS9" s="12">
        <f t="shared" si="20"/>
        <v>56</v>
      </c>
      <c r="AT9" s="13">
        <f>AS9/AR9</f>
        <v>0.424242424242424</v>
      </c>
      <c r="AU9" s="12">
        <f t="shared" si="20"/>
        <v>18</v>
      </c>
      <c r="AV9" s="12">
        <f t="shared" si="20"/>
        <v>13</v>
      </c>
      <c r="AW9" s="13">
        <f>AV9/AU9</f>
        <v>0.722222222222222</v>
      </c>
      <c r="AX9" s="12">
        <f t="shared" ref="AX9:BB9" si="21">SUM(AX4:AX8)</f>
        <v>148</v>
      </c>
      <c r="AY9" s="12">
        <f t="shared" si="21"/>
        <v>69</v>
      </c>
      <c r="AZ9" s="13">
        <f>AY9/AX9</f>
        <v>0.466216216216216</v>
      </c>
      <c r="BA9" s="12">
        <f t="shared" si="21"/>
        <v>1122</v>
      </c>
      <c r="BB9" s="12">
        <f t="shared" si="21"/>
        <v>703</v>
      </c>
      <c r="BC9" s="13">
        <f>BB9/BA9</f>
        <v>0.626559714795009</v>
      </c>
      <c r="BD9" s="12">
        <f t="shared" ref="BD9:BH9" si="22">SUM(BD4:BD8)</f>
        <v>0</v>
      </c>
      <c r="BE9" s="12">
        <f t="shared" si="22"/>
        <v>0</v>
      </c>
      <c r="BF9" s="13" t="e">
        <f>BE9/BD9</f>
        <v>#DIV/0!</v>
      </c>
      <c r="BG9" s="12">
        <f t="shared" si="22"/>
        <v>0</v>
      </c>
      <c r="BH9" s="12">
        <f t="shared" si="22"/>
        <v>0</v>
      </c>
      <c r="BI9" s="13" t="e">
        <f>BH9/BG9</f>
        <v>#DIV/0!</v>
      </c>
      <c r="BJ9" s="12">
        <f t="shared" ref="BJ9:BN9" si="23">SUM(BJ4:BJ8)</f>
        <v>42</v>
      </c>
      <c r="BK9" s="12">
        <f t="shared" si="23"/>
        <v>29</v>
      </c>
      <c r="BL9" s="13">
        <f t="shared" si="11"/>
        <v>0.69047619047619</v>
      </c>
      <c r="BM9" s="12">
        <f t="shared" si="23"/>
        <v>0</v>
      </c>
      <c r="BN9" s="12">
        <f t="shared" si="23"/>
        <v>0</v>
      </c>
      <c r="BO9" s="13" t="e">
        <f>BN9/BM9</f>
        <v>#DIV/0!</v>
      </c>
      <c r="BP9" s="12">
        <f>SUM(BP4:BP8)</f>
        <v>1338</v>
      </c>
      <c r="BQ9" s="12">
        <f>SUM(BQ4:BQ8)</f>
        <v>847</v>
      </c>
      <c r="BR9" s="13">
        <f t="shared" si="12"/>
        <v>0.633034379671151</v>
      </c>
      <c r="BS9" s="12"/>
      <c r="BT9" s="12"/>
      <c r="BU9" s="13"/>
      <c r="BV9" s="43">
        <f t="shared" si="6"/>
        <v>7895</v>
      </c>
      <c r="BW9" s="12">
        <f t="shared" si="7"/>
        <v>4971</v>
      </c>
      <c r="BX9" s="44">
        <f t="shared" si="8"/>
        <v>0.629639012032932</v>
      </c>
    </row>
    <row r="10" spans="1:76">
      <c r="A10" s="8" t="s">
        <v>35</v>
      </c>
      <c r="B10" s="9">
        <f>'12月'!B10+'11月'!B10+'10月'!B10+'9月 '!B10+'8月'!B10+'7月'!B10+'6月'!B10+'5月'!B10+'4月'!B10+'3月'!B10+'1月'!B10</f>
        <v>1165</v>
      </c>
      <c r="C10" s="9">
        <f>'12月'!C10+'11月'!C10+'10月'!C10+'9月 '!C10+'8月'!C10+'7月'!C10+'6月'!C10+'5月'!C10+'4月'!C10+'3月'!C10+'1月'!C10</f>
        <v>1098</v>
      </c>
      <c r="D10" s="10">
        <f t="shared" si="0"/>
        <v>0.942489270386266</v>
      </c>
      <c r="E10" s="9">
        <f>'12月'!E10+'11月'!E10+'10月'!E10+'9月 '!E10+'8月'!E10+'7月'!E10+'6月'!E10+'5月'!E10+'4月'!E10+'3月'!E10+'1月'!E10</f>
        <v>207</v>
      </c>
      <c r="F10" s="9">
        <f>'12月'!F10+'11月'!F10+'10月'!F10+'9月 '!F10+'8月'!F10+'7月'!F10+'6月'!F10+'5月'!F10+'4月'!F10+'3月'!F10+'1月'!F10</f>
        <v>196</v>
      </c>
      <c r="G10" s="10">
        <f>F10/E10</f>
        <v>0.946859903381642</v>
      </c>
      <c r="H10" s="9">
        <f>'12月'!H10+'11月'!H10+'10月'!H10+'9月 '!H10+'8月'!H10+'7月'!H10+'6月'!H10+'5月'!H10+'4月'!H10+'3月'!H10+'1月'!H10</f>
        <v>864</v>
      </c>
      <c r="I10" s="9">
        <f>'12月'!I10+'11月'!I10+'10月'!I10+'9月 '!I10+'8月'!I10+'7月'!I10+'6月'!I10+'5月'!I10+'4月'!I10+'3月'!I10+'1月'!I10</f>
        <v>815</v>
      </c>
      <c r="J10" s="10">
        <f t="shared" si="1"/>
        <v>0.943287037037037</v>
      </c>
      <c r="K10" s="9">
        <f>'12月'!K10+'11月'!K10+'10月'!K10+'9月 '!K10+'8月'!K10+'7月'!K10+'6月'!K10+'5月'!K10+'4月'!K10+'3月'!K10+'1月'!K10</f>
        <v>225</v>
      </c>
      <c r="L10" s="9">
        <f>'12月'!L10+'11月'!L10+'10月'!L10+'9月 '!L10+'8月'!L10+'7月'!L10+'6月'!L10+'5月'!L10+'4月'!L10+'3月'!L10+'1月'!L10</f>
        <v>213</v>
      </c>
      <c r="M10" s="10">
        <f>L10/K10</f>
        <v>0.946666666666667</v>
      </c>
      <c r="N10" s="9">
        <f>'12月'!N10+'11月'!N10+'10月'!N10+'9月 '!N10+'8月'!N10+'7月'!N10+'6月'!N10+'5月'!N10+'4月'!N10+'3月'!N10+'1月'!N10</f>
        <v>83</v>
      </c>
      <c r="O10" s="9">
        <f>'12月'!O10+'11月'!O10+'10月'!O10+'9月 '!O10+'8月'!O10+'7月'!O10+'6月'!O10+'5月'!O10+'4月'!O10+'3月'!O10+'1月'!O10</f>
        <v>79</v>
      </c>
      <c r="P10" s="10">
        <f t="shared" si="9"/>
        <v>0.951807228915663</v>
      </c>
      <c r="Q10" s="9">
        <f>'12月'!Q10+'11月'!Q10+'10月'!Q10+'9月 '!Q10+'8月'!Q10+'7月'!Q10+'6月'!Q10+'5月'!Q10+'4月'!Q10+'3月'!Q10+'1月'!Q10</f>
        <v>91</v>
      </c>
      <c r="R10" s="9">
        <f>'12月'!R10+'11月'!R10+'10月'!R10+'9月 '!R10+'8月'!R10+'7月'!R10+'6月'!R10+'5月'!R10+'4月'!R10+'3月'!R10+'1月'!R10</f>
        <v>89</v>
      </c>
      <c r="S10" s="10">
        <f t="shared" si="2"/>
        <v>0.978021978021978</v>
      </c>
      <c r="T10" s="9">
        <f>'12月'!T10+'11月'!T10+'10月'!T10+'9月 '!T10+'8月'!T10+'7月'!T10+'6月'!T10+'5月'!T10+'4月'!T10+'3月'!T10+'1月'!T10</f>
        <v>337</v>
      </c>
      <c r="U10" s="9">
        <f>'12月'!U10+'11月'!U10+'10月'!U10+'9月 '!U10+'8月'!U10+'7月'!U10+'6月'!U10+'5月'!U10+'4月'!U10+'3月'!U10+'1月'!U10</f>
        <v>324</v>
      </c>
      <c r="V10" s="10">
        <f t="shared" si="3"/>
        <v>0.961424332344214</v>
      </c>
      <c r="W10" s="9"/>
      <c r="X10" s="9"/>
      <c r="Y10" s="10"/>
      <c r="Z10" s="9">
        <f>'12月'!Z10+'11月'!Z10+'10月'!Z10+'9月 '!Z10+'8月'!Z10+'7月'!Z10+'6月'!Z10+'5月'!Z10+'4月'!Z10+'3月'!Z10+'1月'!Z10</f>
        <v>105</v>
      </c>
      <c r="AA10" s="9">
        <f>'12月'!AA10+'11月'!AA10+'10月'!AA10+'9月 '!AA10+'8月'!AA10+'7月'!AA10+'6月'!AA10+'5月'!AA10+'4月'!AA10+'3月'!AA10+'1月'!AA10</f>
        <v>96</v>
      </c>
      <c r="AB10" s="10">
        <f>AA10/Z10</f>
        <v>0.914285714285714</v>
      </c>
      <c r="AC10" s="9">
        <f>'12月'!AC10+'11月'!AC10+'10月'!AC10+'9月 '!AC10+'8月'!AC10+'7月'!AC10+'6月'!AC10+'5月'!AC10+'4月'!AC10+'3月'!AC10+'1月'!AC10</f>
        <v>268</v>
      </c>
      <c r="AD10" s="9">
        <f>'12月'!AD10+'11月'!AD10+'10月'!AD10+'9月 '!AD10+'8月'!AD10+'7月'!AD10+'6月'!AD10+'5月'!AD10+'4月'!AD10+'3月'!AD10+'1月'!AD10</f>
        <v>264</v>
      </c>
      <c r="AE10" s="10">
        <f t="shared" si="4"/>
        <v>0.985074626865672</v>
      </c>
      <c r="AF10" s="9">
        <f>'12月'!AF10+'11月'!AF10+'10月'!AF10+'9月 '!AF10+'8月'!AF10+'7月'!AF10+'6月'!AF10+'5月'!AF10+'4月'!AF10+'3月'!AF10+'1月'!AF10</f>
        <v>317</v>
      </c>
      <c r="AG10" s="9">
        <f>'12月'!AG10+'11月'!AG10+'10月'!AG10+'9月 '!AG10+'8月'!AG10+'7月'!AG10+'6月'!AG10+'5月'!AG10+'4月'!AG10+'3月'!AG10+'1月'!AG10</f>
        <v>298</v>
      </c>
      <c r="AH10" s="10">
        <f t="shared" si="5"/>
        <v>0.94006309148265</v>
      </c>
      <c r="AI10" s="9"/>
      <c r="AJ10" s="9"/>
      <c r="AK10" s="10"/>
      <c r="AL10" s="9">
        <f>'12月'!AL10+'11月'!AL10+'10月'!AL10+'9月 '!AL10+'8月'!AL10+'7月'!AL10+'6月'!AL10+'5月'!AL10+'4月'!AL10+'3月'!AL10+'1月'!AL10</f>
        <v>240</v>
      </c>
      <c r="AM10" s="9">
        <f>'12月'!AM10+'11月'!AM10+'10月'!AM10+'9月 '!AM10+'8月'!AM10+'7月'!AM10+'6月'!AM10+'5月'!AM10+'4月'!AM10+'3月'!AM10+'1月'!AM10</f>
        <v>204</v>
      </c>
      <c r="AN10" s="10">
        <f>AM10/AL10</f>
        <v>0.85</v>
      </c>
      <c r="AO10" s="9">
        <f>'12月'!AO10+'11月'!AO10+'10月'!AO10+'9月 '!AO10+'8月'!AO10+'7月'!AO10+'6月'!AO10+'5月'!AO10+'4月'!AO10+'3月'!AO10+'1月'!AO10</f>
        <v>223</v>
      </c>
      <c r="AP10" s="9">
        <f>'12月'!AP10+'11月'!AP10+'10月'!AP10+'9月 '!AP10+'8月'!AP10+'7月'!AP10+'6月'!AP10+'5月'!AP10+'4月'!AP10+'3月'!AP10+'1月'!AP10</f>
        <v>214</v>
      </c>
      <c r="AQ10" s="10">
        <f t="shared" si="10"/>
        <v>0.959641255605381</v>
      </c>
      <c r="AR10" s="9">
        <f>'12月'!AR10+'11月'!AR10+'10月'!AR10+'9月 '!AR10+'8月'!AR10+'7月'!AR10+'6月'!AR10+'5月'!AR10+'4月'!AR10+'3月'!AR10+'1月'!AR10</f>
        <v>8</v>
      </c>
      <c r="AS10" s="9">
        <f>'12月'!AS10+'11月'!AS10+'10月'!AS10+'9月 '!AS10+'8月'!AS10+'7月'!AS10+'6月'!AS10+'5月'!AS10+'4月'!AS10+'3月'!AS10+'1月'!AS10</f>
        <v>8</v>
      </c>
      <c r="AT10" s="10">
        <f>AS10/AR10</f>
        <v>1</v>
      </c>
      <c r="AU10" s="9">
        <f>'12月'!AU10+'11月'!AU10+'10月'!AU10+'9月 '!AU10+'8月'!AU10+'7月'!AU10+'6月'!AU10+'5月'!AU10+'4月'!AU10+'3月'!AU10+'1月'!AU10</f>
        <v>26</v>
      </c>
      <c r="AV10" s="9">
        <f>'12月'!AV10+'11月'!AV10+'10月'!AV10+'9月 '!AV10+'8月'!AV10+'7月'!AV10+'6月'!AV10+'5月'!AV10+'4月'!AV10+'3月'!AV10+'1月'!AV10</f>
        <v>25</v>
      </c>
      <c r="AW10" s="10">
        <f>AV10/AU10</f>
        <v>0.961538461538462</v>
      </c>
      <c r="AX10" s="9">
        <f>'12月'!AX10+'11月'!AX10+'10月'!AX10+'9月 '!AX10+'8月'!AX10+'7月'!AX10+'6月'!AX10+'5月'!AX10+'4月'!AX10+'3月'!AX10+'1月'!AX10</f>
        <v>31</v>
      </c>
      <c r="AY10" s="9">
        <f>'12月'!AY10+'11月'!AY10+'10月'!AY10+'9月 '!AY10+'8月'!AY10+'7月'!AY10+'6月'!AY10+'5月'!AY10+'4月'!AY10+'3月'!AY10+'1月'!AY10</f>
        <v>31</v>
      </c>
      <c r="AZ10" s="10">
        <f>AY10/AX10</f>
        <v>1</v>
      </c>
      <c r="BA10" s="9">
        <f>'12月'!BA10+'11月'!BA10+'10月'!BA10+'9月 '!BA10+'8月'!BA10+'7月'!BA10+'6月'!BA10+'5月'!BA10+'4月'!BA10+'3月'!BA10+'1月'!BA10</f>
        <v>863</v>
      </c>
      <c r="BB10" s="9">
        <f>'12月'!BB10+'11月'!BB10+'10月'!BB10+'9月 '!BB10+'8月'!BB10+'7月'!BB10+'6月'!BB10+'5月'!BB10+'4月'!BB10+'3月'!BB10+'1月'!BB10</f>
        <v>788</v>
      </c>
      <c r="BC10" s="10">
        <f>BB10/BA10</f>
        <v>0.913093858632677</v>
      </c>
      <c r="BD10" s="9"/>
      <c r="BE10" s="9"/>
      <c r="BF10" s="10"/>
      <c r="BG10" s="9"/>
      <c r="BH10" s="9"/>
      <c r="BI10" s="10"/>
      <c r="BJ10" s="9">
        <f>'12月'!BJ10+'11月'!BJ10+'10月'!BJ10+'9月 '!BJ10+'8月'!BJ10+'7月'!BJ10+'6月'!BJ10+'5月'!BJ10+'4月'!BJ10+'3月'!BJ10+'1月'!BJ10</f>
        <v>260</v>
      </c>
      <c r="BK10" s="9">
        <f>'12月'!BK10+'11月'!BK10+'10月'!BK10+'9月 '!BK10+'8月'!BK10+'7月'!BK10+'6月'!BK10+'5月'!BK10+'4月'!BK10+'3月'!BK10+'1月'!BK10</f>
        <v>253</v>
      </c>
      <c r="BL10" s="10">
        <f t="shared" si="11"/>
        <v>0.973076923076923</v>
      </c>
      <c r="BM10" s="9"/>
      <c r="BN10" s="9"/>
      <c r="BO10" s="10"/>
      <c r="BP10" s="9">
        <f>'12月'!BP10+'11月'!BP10+'10月'!BP10+'9月 '!BP10+'8月'!BP10+'7月'!BP10+'6月'!BP10+'5月'!BP10+'4月'!BP10+'3月'!BP10+'1月'!BP10</f>
        <v>489</v>
      </c>
      <c r="BQ10" s="9">
        <f>'12月'!BQ10+'11月'!BQ10+'10月'!BQ10+'9月 '!BQ10+'8月'!BQ10+'7月'!BQ10+'6月'!BQ10+'5月'!BQ10+'4月'!BQ10+'3月'!BQ10+'1月'!BQ10</f>
        <v>428</v>
      </c>
      <c r="BR10" s="10">
        <f t="shared" si="12"/>
        <v>0.875255623721881</v>
      </c>
      <c r="BS10" s="9"/>
      <c r="BT10" s="9"/>
      <c r="BU10" s="18"/>
      <c r="BV10" s="42">
        <f t="shared" ref="BV10:BV22" si="24">B10+E10+H10+K10+N10+Q10+T10+W10+Z10+AC10+AF10+AI10+AL10+AO10+AR10+AU10+AX10+BA10+BD10+BG10+BJ10+BM10+BP10+BS10</f>
        <v>5802</v>
      </c>
      <c r="BW10" s="42">
        <f t="shared" ref="BW10:BW22" si="25">C10+F10+I10+L10+O10+R10+U10+X10+AA10+AD10+AG10+AJ10+AM10+AP10+AS10+AV10+AY10+BB10+BE10+BH10+BK10+BN10+BQ10+BT10</f>
        <v>5423</v>
      </c>
      <c r="BX10" s="41">
        <f t="shared" si="8"/>
        <v>0.934677697345743</v>
      </c>
    </row>
    <row r="11" spans="1:76">
      <c r="A11" s="8" t="s">
        <v>36</v>
      </c>
      <c r="B11" s="9">
        <f>'12月'!B11+'11月'!B11+'10月'!B11+'9月 '!B11+'8月'!B11+'7月'!B11+'6月'!B11+'5月'!B11+'4月'!B11+'3月'!B11+'1月'!B11</f>
        <v>121</v>
      </c>
      <c r="C11" s="9">
        <f>'12月'!C11+'11月'!C11+'10月'!C11+'9月 '!C11+'8月'!C11+'7月'!C11+'6月'!C11+'5月'!C11+'4月'!C11+'3月'!C11+'1月'!C11</f>
        <v>119</v>
      </c>
      <c r="D11" s="10">
        <f t="shared" si="0"/>
        <v>0.983471074380165</v>
      </c>
      <c r="E11" s="9">
        <f>'12月'!E11+'11月'!E11+'10月'!E11+'9月 '!E11+'8月'!E11+'7月'!E11+'6月'!E11+'5月'!E11+'4月'!E11+'3月'!E11+'1月'!E11</f>
        <v>299</v>
      </c>
      <c r="F11" s="9">
        <f>'12月'!F11+'11月'!F11+'10月'!F11+'9月 '!F11+'8月'!F11+'7月'!F11+'6月'!F11+'5月'!F11+'4月'!F11+'3月'!F11+'1月'!F11</f>
        <v>267</v>
      </c>
      <c r="G11" s="10">
        <f>F11/E11</f>
        <v>0.892976588628763</v>
      </c>
      <c r="H11" s="9">
        <f>'12月'!H11+'11月'!H11+'10月'!H11+'9月 '!H11+'8月'!H11+'7月'!H11+'6月'!H11+'5月'!H11+'4月'!H11+'3月'!H11+'1月'!H11</f>
        <v>99</v>
      </c>
      <c r="I11" s="9">
        <f>'12月'!I11+'11月'!I11+'10月'!I11+'9月 '!I11+'8月'!I11+'7月'!I11+'6月'!I11+'5月'!I11+'4月'!I11+'3月'!I11+'1月'!I11</f>
        <v>96</v>
      </c>
      <c r="J11" s="10">
        <f t="shared" si="1"/>
        <v>0.96969696969697</v>
      </c>
      <c r="K11" s="9">
        <f>'12月'!K11+'11月'!K11+'10月'!K11+'9月 '!K11+'8月'!K11+'7月'!K11+'6月'!K11+'5月'!K11+'4月'!K11+'3月'!K11+'1月'!K11</f>
        <v>121</v>
      </c>
      <c r="L11" s="9">
        <f>'12月'!L11+'11月'!L11+'10月'!L11+'9月 '!L11+'8月'!L11+'7月'!L11+'6月'!L11+'5月'!L11+'4月'!L11+'3月'!L11+'1月'!L11</f>
        <v>114</v>
      </c>
      <c r="M11" s="10">
        <f>L11/K11</f>
        <v>0.942148760330578</v>
      </c>
      <c r="N11" s="9">
        <f>'12月'!N11+'11月'!N11+'10月'!N11+'9月 '!N11+'8月'!N11+'7月'!N11+'6月'!N11+'5月'!N11+'4月'!N11+'3月'!N11+'1月'!N11</f>
        <v>60</v>
      </c>
      <c r="O11" s="9">
        <f>'12月'!O11+'11月'!O11+'10月'!O11+'9月 '!O11+'8月'!O11+'7月'!O11+'6月'!O11+'5月'!O11+'4月'!O11+'3月'!O11+'1月'!O11</f>
        <v>55</v>
      </c>
      <c r="P11" s="10">
        <f t="shared" si="9"/>
        <v>0.916666666666667</v>
      </c>
      <c r="Q11" s="9">
        <f>'12月'!Q11+'11月'!Q11+'10月'!Q11+'9月 '!Q11+'8月'!Q11+'7月'!Q11+'6月'!Q11+'5月'!Q11+'4月'!Q11+'3月'!Q11+'1月'!Q11</f>
        <v>28</v>
      </c>
      <c r="R11" s="9">
        <f>'12月'!R11+'11月'!R11+'10月'!R11+'9月 '!R11+'8月'!R11+'7月'!R11+'6月'!R11+'5月'!R11+'4月'!R11+'3月'!R11+'1月'!R11</f>
        <v>23</v>
      </c>
      <c r="S11" s="10">
        <f t="shared" si="2"/>
        <v>0.821428571428571</v>
      </c>
      <c r="T11" s="9">
        <f>'12月'!T11+'11月'!T11+'10月'!T11+'9月 '!T11+'8月'!T11+'7月'!T11+'6月'!T11+'5月'!T11+'4月'!T11+'3月'!T11+'1月'!T11</f>
        <v>156</v>
      </c>
      <c r="U11" s="9">
        <f>'12月'!U11+'11月'!U11+'10月'!U11+'9月 '!U11+'8月'!U11+'7月'!U11+'6月'!U11+'5月'!U11+'4月'!U11+'3月'!U11+'1月'!U11</f>
        <v>148</v>
      </c>
      <c r="V11" s="10">
        <f t="shared" si="3"/>
        <v>0.948717948717949</v>
      </c>
      <c r="W11" s="9"/>
      <c r="X11" s="9"/>
      <c r="Y11" s="10"/>
      <c r="Z11" s="9"/>
      <c r="AA11" s="9"/>
      <c r="AB11" s="10"/>
      <c r="AC11" s="9">
        <f>'12月'!AC11+'11月'!AC11+'10月'!AC11+'9月 '!AC11+'8月'!AC11+'7月'!AC11+'6月'!AC11+'5月'!AC11+'4月'!AC11+'3月'!AC11+'1月'!AC11</f>
        <v>29</v>
      </c>
      <c r="AD11" s="9">
        <f>'12月'!AD11+'11月'!AD11+'10月'!AD11+'9月 '!AD11+'8月'!AD11+'7月'!AD11+'6月'!AD11+'5月'!AD11+'4月'!AD11+'3月'!AD11+'1月'!AD11</f>
        <v>28</v>
      </c>
      <c r="AE11" s="10">
        <f t="shared" si="4"/>
        <v>0.96551724137931</v>
      </c>
      <c r="AF11" s="9">
        <f>'12月'!AF11+'11月'!AF11+'10月'!AF11+'9月 '!AF11+'8月'!AF11+'7月'!AF11+'6月'!AF11+'5月'!AF11+'4月'!AF11+'3月'!AF11+'1月'!AF11</f>
        <v>29</v>
      </c>
      <c r="AG11" s="9">
        <f>'12月'!AG11+'11月'!AG11+'10月'!AG11+'9月 '!AG11+'8月'!AG11+'7月'!AG11+'6月'!AG11+'5月'!AG11+'4月'!AG11+'3月'!AG11+'1月'!AG11</f>
        <v>26</v>
      </c>
      <c r="AH11" s="10">
        <f t="shared" si="5"/>
        <v>0.896551724137931</v>
      </c>
      <c r="AI11" s="9"/>
      <c r="AJ11" s="9"/>
      <c r="AK11" s="10"/>
      <c r="AL11" s="9"/>
      <c r="AM11" s="9"/>
      <c r="AN11" s="10"/>
      <c r="AO11" s="9">
        <f>'12月'!AO11+'11月'!AO11+'10月'!AO11+'9月 '!AO11+'8月'!AO11+'7月'!AO11+'6月'!AO11+'5月'!AO11+'4月'!AO11+'3月'!AO11+'1月'!AO11</f>
        <v>18</v>
      </c>
      <c r="AP11" s="9">
        <f>'12月'!AP11+'11月'!AP11+'10月'!AP11+'9月 '!AP11+'8月'!AP11+'7月'!AP11+'6月'!AP11+'5月'!AP11+'4月'!AP11+'3月'!AP11+'1月'!AP11</f>
        <v>18</v>
      </c>
      <c r="AQ11" s="10">
        <f t="shared" si="10"/>
        <v>1</v>
      </c>
      <c r="AR11" s="9"/>
      <c r="AS11" s="9"/>
      <c r="AT11" s="10"/>
      <c r="AU11" s="9"/>
      <c r="AV11" s="9"/>
      <c r="AW11" s="10"/>
      <c r="AX11" s="9"/>
      <c r="AY11" s="9"/>
      <c r="AZ11" s="10"/>
      <c r="BA11" s="9"/>
      <c r="BB11" s="9"/>
      <c r="BC11" s="10"/>
      <c r="BD11" s="9"/>
      <c r="BE11" s="9"/>
      <c r="BF11" s="10"/>
      <c r="BG11" s="9"/>
      <c r="BH11" s="9"/>
      <c r="BI11" s="10"/>
      <c r="BJ11" s="9">
        <f>'12月'!BJ11+'11月'!BJ11+'10月'!BJ11+'9月 '!BJ11+'8月'!BJ11+'7月'!BJ11+'6月'!BJ11+'5月'!BJ11+'4月'!BJ11+'3月'!BJ11+'1月'!BJ11</f>
        <v>102</v>
      </c>
      <c r="BK11" s="9">
        <f>'12月'!BK11+'11月'!BK11+'10月'!BK11+'9月 '!BK11+'8月'!BK11+'7月'!BK11+'6月'!BK11+'5月'!BK11+'4月'!BK11+'3月'!BK11+'1月'!BK11</f>
        <v>98</v>
      </c>
      <c r="BL11" s="10">
        <f t="shared" si="11"/>
        <v>0.96078431372549</v>
      </c>
      <c r="BM11" s="9"/>
      <c r="BN11" s="9"/>
      <c r="BO11" s="10"/>
      <c r="BP11" s="9">
        <f>'12月'!BP11+'11月'!BP11+'10月'!BP11+'9月 '!BP11+'8月'!BP11+'7月'!BP11+'6月'!BP11+'5月'!BP11+'4月'!BP11+'3月'!BP11+'1月'!BP11</f>
        <v>28</v>
      </c>
      <c r="BQ11" s="9">
        <f>'12月'!BQ11+'11月'!BQ11+'10月'!BQ11+'9月 '!BQ11+'8月'!BQ11+'7月'!BQ11+'6月'!BQ11+'5月'!BQ11+'4月'!BQ11+'3月'!BQ11+'1月'!BQ11</f>
        <v>27</v>
      </c>
      <c r="BR11" s="10">
        <f t="shared" si="12"/>
        <v>0.964285714285714</v>
      </c>
      <c r="BS11" s="9"/>
      <c r="BT11" s="9"/>
      <c r="BU11" s="18"/>
      <c r="BV11" s="42">
        <f t="shared" si="24"/>
        <v>1090</v>
      </c>
      <c r="BW11" s="42">
        <f t="shared" si="25"/>
        <v>1019</v>
      </c>
      <c r="BX11" s="41">
        <f t="shared" si="8"/>
        <v>0.934862385321101</v>
      </c>
    </row>
    <row r="12" spans="1:76">
      <c r="A12" s="8" t="s">
        <v>37</v>
      </c>
      <c r="B12" s="9">
        <f>'12月'!B12+'11月'!B12+'10月'!B12+'9月 '!B12+'8月'!B12+'7月'!B12+'6月'!B12+'5月'!B12+'4月'!B12+'3月'!B12+'1月'!B12</f>
        <v>260</v>
      </c>
      <c r="C12" s="9">
        <f>'12月'!C12+'11月'!C12+'10月'!C12+'9月 '!C12+'8月'!C12+'7月'!C12+'6月'!C12+'5月'!C12+'4月'!C12+'3月'!C12+'1月'!C12</f>
        <v>242</v>
      </c>
      <c r="D12" s="10">
        <f t="shared" si="0"/>
        <v>0.930769230769231</v>
      </c>
      <c r="E12" s="9">
        <f>'12月'!E12+'11月'!E12+'10月'!E12+'9月 '!E12+'8月'!E12+'7月'!E12+'6月'!E12+'5月'!E12+'4月'!E12+'3月'!E12+'1月'!E12</f>
        <v>13</v>
      </c>
      <c r="F12" s="9">
        <f>'12月'!F12+'11月'!F12+'10月'!F12+'9月 '!F12+'8月'!F12+'7月'!F12+'6月'!F12+'5月'!F12+'4月'!F12+'3月'!F12+'1月'!F12</f>
        <v>13</v>
      </c>
      <c r="G12" s="10">
        <f>F12/E12</f>
        <v>1</v>
      </c>
      <c r="H12" s="9">
        <f>'12月'!H12+'11月'!H12+'10月'!H12+'9月 '!H12+'8月'!H12+'7月'!H12+'6月'!H12+'5月'!H12+'4月'!H12+'3月'!H12+'1月'!H12</f>
        <v>389</v>
      </c>
      <c r="I12" s="9">
        <f>'12月'!I12+'11月'!I12+'10月'!I12+'9月 '!I12+'8月'!I12+'7月'!I12+'6月'!I12+'5月'!I12+'4月'!I12+'3月'!I12+'1月'!I12</f>
        <v>345</v>
      </c>
      <c r="J12" s="10">
        <f t="shared" si="1"/>
        <v>0.886889460154242</v>
      </c>
      <c r="K12" s="9">
        <f>'12月'!K12+'11月'!K12+'10月'!K12+'9月 '!K12+'8月'!K12+'7月'!K12+'6月'!K12+'5月'!K12+'4月'!K12+'3月'!K12+'1月'!K12</f>
        <v>82</v>
      </c>
      <c r="L12" s="9">
        <f>'12月'!L12+'11月'!L12+'10月'!L12+'9月 '!L12+'8月'!L12+'7月'!L12+'6月'!L12+'5月'!L12+'4月'!L12+'3月'!L12+'1月'!L12</f>
        <v>72</v>
      </c>
      <c r="M12" s="10">
        <f>L12/K12</f>
        <v>0.878048780487805</v>
      </c>
      <c r="N12" s="9">
        <f>'12月'!N12+'11月'!N12+'10月'!N12+'9月 '!N12+'8月'!N12+'7月'!N12+'6月'!N12+'5月'!N12+'4月'!N12+'3月'!N12+'1月'!N12</f>
        <v>50</v>
      </c>
      <c r="O12" s="9">
        <f>'12月'!O12+'11月'!O12+'10月'!O12+'9月 '!O12+'8月'!O12+'7月'!O12+'6月'!O12+'5月'!O12+'4月'!O12+'3月'!O12+'1月'!O12</f>
        <v>39</v>
      </c>
      <c r="P12" s="10">
        <f t="shared" si="9"/>
        <v>0.78</v>
      </c>
      <c r="Q12" s="9">
        <f>'12月'!Q12+'11月'!Q12+'10月'!Q12+'9月 '!Q12+'8月'!Q12+'7月'!Q12+'6月'!Q12+'5月'!Q12+'4月'!Q12+'3月'!Q12+'1月'!Q12</f>
        <v>75</v>
      </c>
      <c r="R12" s="9">
        <f>'12月'!R12+'11月'!R12+'10月'!R12+'9月 '!R12+'8月'!R12+'7月'!R12+'6月'!R12+'5月'!R12+'4月'!R12+'3月'!R12+'1月'!R12</f>
        <v>65</v>
      </c>
      <c r="S12" s="10">
        <f t="shared" si="2"/>
        <v>0.866666666666667</v>
      </c>
      <c r="T12" s="9">
        <f>'12月'!T12+'11月'!T12+'10月'!T12+'9月 '!T12+'8月'!T12+'7月'!T12+'6月'!T12+'5月'!T12+'4月'!T12+'3月'!T12+'1月'!T12</f>
        <v>131</v>
      </c>
      <c r="U12" s="9">
        <f>'12月'!U12+'11月'!U12+'10月'!U12+'9月 '!U12+'8月'!U12+'7月'!U12+'6月'!U12+'5月'!U12+'4月'!U12+'3月'!U12+'1月'!U12</f>
        <v>123</v>
      </c>
      <c r="V12" s="10">
        <f t="shared" si="3"/>
        <v>0.938931297709924</v>
      </c>
      <c r="W12" s="9"/>
      <c r="X12" s="9"/>
      <c r="Y12" s="10"/>
      <c r="Z12" s="9">
        <f>'12月'!Z12+'11月'!Z12+'10月'!Z12+'9月 '!Z12+'8月'!Z12+'7月'!Z12+'6月'!Z12+'5月'!Z12+'4月'!Z12+'3月'!Z12+'1月'!Z12</f>
        <v>104</v>
      </c>
      <c r="AA12" s="9">
        <f>'12月'!AA12+'11月'!AA12+'10月'!AA12+'9月 '!AA12+'8月'!AA12+'7月'!AA12+'6月'!AA12+'5月'!AA12+'4月'!AA12+'3月'!AA12+'1月'!AA12</f>
        <v>74</v>
      </c>
      <c r="AB12" s="10">
        <f>AA12/Z12</f>
        <v>0.711538461538462</v>
      </c>
      <c r="AC12" s="9">
        <f>'12月'!AC12+'11月'!AC12+'10月'!AC12+'9月 '!AC12+'8月'!AC12+'7月'!AC12+'6月'!AC12+'5月'!AC12+'4月'!AC12+'3月'!AC12+'1月'!AC12</f>
        <v>71</v>
      </c>
      <c r="AD12" s="9">
        <f>'12月'!AD12+'11月'!AD12+'10月'!AD12+'9月 '!AD12+'8月'!AD12+'7月'!AD12+'6月'!AD12+'5月'!AD12+'4月'!AD12+'3月'!AD12+'1月'!AD12</f>
        <v>69</v>
      </c>
      <c r="AE12" s="10">
        <f t="shared" si="4"/>
        <v>0.971830985915493</v>
      </c>
      <c r="AF12" s="9">
        <f>'12月'!AF12+'11月'!AF12+'10月'!AF12+'9月 '!AF12+'8月'!AF12+'7月'!AF12+'6月'!AF12+'5月'!AF12+'4月'!AF12+'3月'!AF12+'1月'!AF12</f>
        <v>268</v>
      </c>
      <c r="AG12" s="9">
        <f>'12月'!AG12+'11月'!AG12+'10月'!AG12+'9月 '!AG12+'8月'!AG12+'7月'!AG12+'6月'!AG12+'5月'!AG12+'4月'!AG12+'3月'!AG12+'1月'!AG12</f>
        <v>217</v>
      </c>
      <c r="AH12" s="10">
        <f t="shared" si="5"/>
        <v>0.809701492537313</v>
      </c>
      <c r="AI12" s="9"/>
      <c r="AJ12" s="9"/>
      <c r="AK12" s="10"/>
      <c r="AL12" s="9">
        <f>'12月'!AL12+'11月'!AL12+'10月'!AL12+'9月 '!AL12+'8月'!AL12+'7月'!AL12+'6月'!AL12+'5月'!AL12+'4月'!AL12+'3月'!AL12+'1月'!AL12</f>
        <v>61</v>
      </c>
      <c r="AM12" s="9">
        <f>'12月'!AM12+'11月'!AM12+'10月'!AM12+'9月 '!AM12+'8月'!AM12+'7月'!AM12+'6月'!AM12+'5月'!AM12+'4月'!AM12+'3月'!AM12+'1月'!AM12</f>
        <v>47</v>
      </c>
      <c r="AN12" s="10">
        <f>AM12/AL12</f>
        <v>0.770491803278688</v>
      </c>
      <c r="AO12" s="9">
        <f>'12月'!AO12+'11月'!AO12+'10月'!AO12+'9月 '!AO12+'8月'!AO12+'7月'!AO12+'6月'!AO12+'5月'!AO12+'4月'!AO12+'3月'!AO12+'1月'!AO12</f>
        <v>88</v>
      </c>
      <c r="AP12" s="9">
        <f>'12月'!AP12+'11月'!AP12+'10月'!AP12+'9月 '!AP12+'8月'!AP12+'7月'!AP12+'6月'!AP12+'5月'!AP12+'4月'!AP12+'3月'!AP12+'1月'!AP12</f>
        <v>72</v>
      </c>
      <c r="AQ12" s="10">
        <f t="shared" si="10"/>
        <v>0.818181818181818</v>
      </c>
      <c r="AR12" s="9">
        <f>'12月'!AR12+'11月'!AR12+'10月'!AR12+'9月 '!AR12+'8月'!AR12+'7月'!AR12+'6月'!AR12+'5月'!AR12+'4月'!AR12+'3月'!AR12+'1月'!AR12</f>
        <v>3</v>
      </c>
      <c r="AS12" s="9">
        <f>'12月'!AS12+'11月'!AS12+'10月'!AS12+'9月 '!AS12+'8月'!AS12+'7月'!AS12+'6月'!AS12+'5月'!AS12+'4月'!AS12+'3月'!AS12+'1月'!AS12</f>
        <v>2</v>
      </c>
      <c r="AT12" s="10">
        <f>AS12/AR12</f>
        <v>0.666666666666667</v>
      </c>
      <c r="AU12" s="9"/>
      <c r="AV12" s="9"/>
      <c r="AW12" s="10"/>
      <c r="AX12" s="9">
        <f>'12月'!AX12+'11月'!AX12+'10月'!AX12+'9月 '!AX12+'8月'!AX12+'7月'!AX12+'6月'!AX12+'5月'!AX12+'4月'!AX12+'3月'!AX12+'1月'!AX12</f>
        <v>1</v>
      </c>
      <c r="AY12" s="9">
        <f>'12月'!AY12+'11月'!AY12+'10月'!AY12+'9月 '!AY12+'8月'!AY12+'7月'!AY12+'6月'!AY12+'5月'!AY12+'4月'!AY12+'3月'!AY12+'1月'!AY12</f>
        <v>0</v>
      </c>
      <c r="AZ12" s="10">
        <f>AY12/AX12</f>
        <v>0</v>
      </c>
      <c r="BA12" s="9">
        <f>'12月'!BA12+'11月'!BA12+'10月'!BA12+'9月 '!BA12+'8月'!BA12+'7月'!BA12+'6月'!BA12+'5月'!BA12+'4月'!BA12+'3月'!BA12+'1月'!BA12</f>
        <v>169</v>
      </c>
      <c r="BB12" s="9">
        <f>'12月'!BB12+'11月'!BB12+'10月'!BB12+'9月 '!BB12+'8月'!BB12+'7月'!BB12+'6月'!BB12+'5月'!BB12+'4月'!BB12+'3月'!BB12+'1月'!BB12</f>
        <v>136</v>
      </c>
      <c r="BC12" s="10">
        <f>BB12/BA12</f>
        <v>0.804733727810651</v>
      </c>
      <c r="BD12" s="9"/>
      <c r="BE12" s="9"/>
      <c r="BF12" s="10"/>
      <c r="BG12" s="9"/>
      <c r="BH12" s="9"/>
      <c r="BI12" s="10"/>
      <c r="BJ12" s="9">
        <f>'12月'!BJ12+'11月'!BJ12+'10月'!BJ12+'9月 '!BJ12+'8月'!BJ12+'7月'!BJ12+'6月'!BJ12+'5月'!BJ12+'4月'!BJ12+'3月'!BJ12+'1月'!BJ12</f>
        <v>142</v>
      </c>
      <c r="BK12" s="9">
        <f>'12月'!BK12+'11月'!BK12+'10月'!BK12+'9月 '!BK12+'8月'!BK12+'7月'!BK12+'6月'!BK12+'5月'!BK12+'4月'!BK12+'3月'!BK12+'1月'!BK12</f>
        <v>126</v>
      </c>
      <c r="BL12" s="10">
        <f t="shared" si="11"/>
        <v>0.887323943661972</v>
      </c>
      <c r="BM12" s="9"/>
      <c r="BN12" s="9"/>
      <c r="BO12" s="10"/>
      <c r="BP12" s="9">
        <f>'12月'!BP12+'11月'!BP12+'10月'!BP12+'9月 '!BP12+'8月'!BP12+'7月'!BP12+'6月'!BP12+'5月'!BP12+'4月'!BP12+'3月'!BP12+'1月'!BP12</f>
        <v>424</v>
      </c>
      <c r="BQ12" s="9">
        <f>'12月'!BQ12+'11月'!BQ12+'10月'!BQ12+'9月 '!BQ12+'8月'!BQ12+'7月'!BQ12+'6月'!BQ12+'5月'!BQ12+'4月'!BQ12+'3月'!BQ12+'1月'!BQ12</f>
        <v>364</v>
      </c>
      <c r="BR12" s="10">
        <f t="shared" si="12"/>
        <v>0.858490566037736</v>
      </c>
      <c r="BS12" s="9"/>
      <c r="BT12" s="9"/>
      <c r="BU12" s="18"/>
      <c r="BV12" s="42">
        <f t="shared" si="24"/>
        <v>2331</v>
      </c>
      <c r="BW12" s="42">
        <f t="shared" si="25"/>
        <v>2006</v>
      </c>
      <c r="BX12" s="41">
        <f t="shared" si="8"/>
        <v>0.860574860574861</v>
      </c>
    </row>
    <row r="13" spans="1:76">
      <c r="A13" s="8" t="s">
        <v>38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9"/>
      <c r="O13" s="9"/>
      <c r="P13" s="10"/>
      <c r="Q13" s="9"/>
      <c r="R13" s="9"/>
      <c r="S13" s="10"/>
      <c r="T13" s="9">
        <f>'12月'!T13+'11月'!T13+'10月'!T13+'9月 '!T13+'8月'!T13+'7月'!T13+'6月'!T13+'5月'!T13+'4月'!T13+'3月'!T13+'1月'!T13</f>
        <v>1</v>
      </c>
      <c r="U13" s="9">
        <f>'12月'!U13+'11月'!U13+'10月'!U13+'9月 '!U13+'8月'!U13+'7月'!U13+'6月'!U13+'5月'!U13+'4月'!U13+'3月'!U13+'1月'!U13</f>
        <v>1</v>
      </c>
      <c r="V13" s="10">
        <f t="shared" si="3"/>
        <v>1</v>
      </c>
      <c r="W13" s="9"/>
      <c r="X13" s="9"/>
      <c r="Y13" s="10"/>
      <c r="Z13" s="9"/>
      <c r="AA13" s="9"/>
      <c r="AB13" s="10"/>
      <c r="AC13" s="9"/>
      <c r="AD13" s="9"/>
      <c r="AE13" s="10"/>
      <c r="AF13" s="9"/>
      <c r="AG13" s="9"/>
      <c r="AH13" s="10"/>
      <c r="AI13" s="9"/>
      <c r="AJ13" s="9"/>
      <c r="AK13" s="10"/>
      <c r="AL13" s="9"/>
      <c r="AM13" s="9"/>
      <c r="AN13" s="10"/>
      <c r="AO13" s="9"/>
      <c r="AP13" s="9"/>
      <c r="AQ13" s="10"/>
      <c r="AR13" s="9"/>
      <c r="AS13" s="9"/>
      <c r="AT13" s="10"/>
      <c r="AU13" s="9"/>
      <c r="AV13" s="9"/>
      <c r="AW13" s="10"/>
      <c r="AX13" s="9"/>
      <c r="AY13" s="9"/>
      <c r="AZ13" s="10"/>
      <c r="BA13" s="9"/>
      <c r="BB13" s="9"/>
      <c r="BC13" s="10"/>
      <c r="BD13" s="9"/>
      <c r="BE13" s="9"/>
      <c r="BF13" s="10"/>
      <c r="BG13" s="9"/>
      <c r="BH13" s="9"/>
      <c r="BI13" s="10"/>
      <c r="BJ13" s="9">
        <f>'12月'!BJ13+'11月'!BJ13+'10月'!BJ13+'9月 '!BJ13+'8月'!BJ13+'7月'!BJ13+'6月'!BJ13+'5月'!BJ13+'4月'!BJ13+'3月'!BJ13+'1月'!BJ13</f>
        <v>1</v>
      </c>
      <c r="BK13" s="9">
        <f>'12月'!BK13+'11月'!BK13+'10月'!BK13+'9月 '!BK13+'8月'!BK13+'7月'!BK13+'6月'!BK13+'5月'!BK13+'4月'!BK13+'3月'!BK13+'1月'!BK13</f>
        <v>1</v>
      </c>
      <c r="BL13" s="10">
        <f t="shared" si="11"/>
        <v>1</v>
      </c>
      <c r="BM13" s="9"/>
      <c r="BN13" s="9"/>
      <c r="BO13" s="10"/>
      <c r="BP13" s="9"/>
      <c r="BQ13" s="9"/>
      <c r="BR13" s="10"/>
      <c r="BS13" s="9"/>
      <c r="BT13" s="9"/>
      <c r="BU13" s="18"/>
      <c r="BV13" s="42">
        <f t="shared" si="24"/>
        <v>2</v>
      </c>
      <c r="BW13" s="42">
        <f t="shared" si="25"/>
        <v>2</v>
      </c>
      <c r="BX13" s="41">
        <f t="shared" si="8"/>
        <v>1</v>
      </c>
    </row>
    <row r="14" spans="1:76">
      <c r="A14" s="8" t="s">
        <v>39</v>
      </c>
      <c r="B14" s="9">
        <f>'12月'!B14+'11月'!B14+'10月'!B14+'9月 '!B14+'8月'!B14+'7月'!B14+'6月'!B14+'5月'!B14+'4月'!B14+'3月'!B14+'1月'!B14</f>
        <v>642</v>
      </c>
      <c r="C14" s="9">
        <f>'12月'!C14+'11月'!C14+'10月'!C14+'9月 '!C14+'8月'!C14+'7月'!C14+'6月'!C14+'5月'!C14+'4月'!C14+'3月'!C14+'1月'!C14</f>
        <v>616</v>
      </c>
      <c r="D14" s="10">
        <f t="shared" si="0"/>
        <v>0.959501557632399</v>
      </c>
      <c r="E14" s="9">
        <f>'12月'!E14+'11月'!E14+'10月'!E14+'9月 '!E14+'8月'!E14+'7月'!E14+'6月'!E14+'5月'!E14+'4月'!E14+'3月'!E14+'1月'!E14</f>
        <v>815</v>
      </c>
      <c r="F14" s="9">
        <f>'12月'!F14+'11月'!F14+'10月'!F14+'9月 '!F14+'8月'!F14+'7月'!F14+'6月'!F14+'5月'!F14+'4月'!F14+'3月'!F14+'1月'!F14</f>
        <v>778</v>
      </c>
      <c r="G14" s="10">
        <f t="shared" ref="G14:G21" si="26">F14/E14</f>
        <v>0.954601226993865</v>
      </c>
      <c r="H14" s="9">
        <f>'12月'!H14+'11月'!H14+'10月'!H14+'9月 '!H14+'8月'!H14+'7月'!H14+'6月'!H14+'5月'!H14+'4月'!H14+'3月'!H14+'1月'!H14</f>
        <v>145</v>
      </c>
      <c r="I14" s="9">
        <f>'12月'!I14+'11月'!I14+'10月'!I14+'9月 '!I14+'8月'!I14+'7月'!I14+'6月'!I14+'5月'!I14+'4月'!I14+'3月'!I14+'1月'!I14</f>
        <v>133</v>
      </c>
      <c r="J14" s="10">
        <f t="shared" si="1"/>
        <v>0.917241379310345</v>
      </c>
      <c r="K14" s="9"/>
      <c r="L14" s="9"/>
      <c r="M14" s="10"/>
      <c r="N14" s="9"/>
      <c r="O14" s="9"/>
      <c r="P14" s="10"/>
      <c r="Q14" s="9">
        <f>'12月'!Q14+'11月'!Q14+'10月'!Q14+'9月 '!Q14+'8月'!Q14+'7月'!Q14+'6月'!Q14+'5月'!Q14+'4月'!Q14+'3月'!Q14+'1月'!Q14</f>
        <v>22</v>
      </c>
      <c r="R14" s="9">
        <f>'12月'!R14+'11月'!R14+'10月'!R14+'9月 '!R14+'8月'!R14+'7月'!R14+'6月'!R14+'5月'!R14+'4月'!R14+'3月'!R14+'1月'!R14</f>
        <v>22</v>
      </c>
      <c r="S14" s="10">
        <f t="shared" si="2"/>
        <v>1</v>
      </c>
      <c r="T14" s="9">
        <f>'12月'!T14+'11月'!T14+'10月'!T14+'9月 '!T14+'8月'!T14+'7月'!T14+'6月'!T14+'5月'!T14+'4月'!T14+'3月'!T14+'1月'!T14</f>
        <v>61</v>
      </c>
      <c r="U14" s="9">
        <f>'12月'!U14+'11月'!U14+'10月'!U14+'9月 '!U14+'8月'!U14+'7月'!U14+'6月'!U14+'5月'!U14+'4月'!U14+'3月'!U14+'1月'!U14</f>
        <v>56</v>
      </c>
      <c r="V14" s="10">
        <f t="shared" si="3"/>
        <v>0.918032786885246</v>
      </c>
      <c r="W14" s="9"/>
      <c r="X14" s="9"/>
      <c r="Y14" s="10"/>
      <c r="Z14" s="9"/>
      <c r="AA14" s="9"/>
      <c r="AB14" s="10"/>
      <c r="AC14" s="9"/>
      <c r="AD14" s="9"/>
      <c r="AE14" s="10"/>
      <c r="AF14" s="9"/>
      <c r="AG14" s="9"/>
      <c r="AH14" s="10"/>
      <c r="AI14" s="9"/>
      <c r="AJ14" s="9"/>
      <c r="AK14" s="10"/>
      <c r="AL14" s="9"/>
      <c r="AM14" s="9"/>
      <c r="AN14" s="10"/>
      <c r="AO14" s="9">
        <f>'12月'!AO14+'11月'!AO14+'10月'!AO14+'9月 '!AO14+'8月'!AO14+'7月'!AO14+'6月'!AO14+'5月'!AO14+'4月'!AO14+'3月'!AO14+'1月'!AO14</f>
        <v>19</v>
      </c>
      <c r="AP14" s="9">
        <f>'12月'!AP14+'11月'!AP14+'10月'!AP14+'9月 '!AP14+'8月'!AP14+'7月'!AP14+'6月'!AP14+'5月'!AP14+'4月'!AP14+'3月'!AP14+'1月'!AP14</f>
        <v>19</v>
      </c>
      <c r="AQ14" s="10">
        <f>AP14/AO14</f>
        <v>1</v>
      </c>
      <c r="AR14" s="9"/>
      <c r="AS14" s="9"/>
      <c r="AT14" s="10"/>
      <c r="AU14" s="9"/>
      <c r="AV14" s="9"/>
      <c r="AW14" s="10"/>
      <c r="AX14" s="9"/>
      <c r="AY14" s="9"/>
      <c r="AZ14" s="10"/>
      <c r="BA14" s="9">
        <f>'12月'!BA14+'11月'!BA14+'10月'!BA14+'9月 '!BA14+'8月'!BA14+'7月'!BA14+'6月'!BA14+'5月'!BA14+'4月'!BA14+'3月'!BA14+'1月'!BA14</f>
        <v>309</v>
      </c>
      <c r="BB14" s="9">
        <f>'12月'!BB14+'11月'!BB14+'10月'!BB14+'9月 '!BB14+'8月'!BB14+'7月'!BB14+'6月'!BB14+'5月'!BB14+'4月'!BB14+'3月'!BB14+'1月'!BB14</f>
        <v>280</v>
      </c>
      <c r="BC14" s="10">
        <f>BB14/BA14</f>
        <v>0.906148867313916</v>
      </c>
      <c r="BD14" s="9"/>
      <c r="BE14" s="9"/>
      <c r="BF14" s="10"/>
      <c r="BG14" s="9"/>
      <c r="BH14" s="9"/>
      <c r="BI14" s="10"/>
      <c r="BJ14" s="9">
        <f>'12月'!BJ14+'11月'!BJ14+'10月'!BJ14+'9月 '!BJ14+'8月'!BJ14+'7月'!BJ14+'6月'!BJ14+'5月'!BJ14+'4月'!BJ14+'3月'!BJ14+'1月'!BJ14</f>
        <v>80</v>
      </c>
      <c r="BK14" s="9">
        <f>'12月'!BK14+'11月'!BK14+'10月'!BK14+'9月 '!BK14+'8月'!BK14+'7月'!BK14+'6月'!BK14+'5月'!BK14+'4月'!BK14+'3月'!BK14+'1月'!BK14</f>
        <v>79</v>
      </c>
      <c r="BL14" s="10">
        <f t="shared" si="11"/>
        <v>0.9875</v>
      </c>
      <c r="BM14" s="9"/>
      <c r="BN14" s="9"/>
      <c r="BO14" s="10"/>
      <c r="BP14" s="9">
        <f>'12月'!BP14+'11月'!BP14+'10月'!BP14+'9月 '!BP14+'8月'!BP14+'7月'!BP14+'6月'!BP14+'5月'!BP14+'4月'!BP14+'3月'!BP14+'1月'!BP14</f>
        <v>182</v>
      </c>
      <c r="BQ14" s="9">
        <f>'12月'!BQ14+'11月'!BQ14+'10月'!BQ14+'9月 '!BQ14+'8月'!BQ14+'7月'!BQ14+'6月'!BQ14+'5月'!BQ14+'4月'!BQ14+'3月'!BQ14+'1月'!BQ14</f>
        <v>162</v>
      </c>
      <c r="BR14" s="10">
        <f>BQ14/BP14</f>
        <v>0.89010989010989</v>
      </c>
      <c r="BS14" s="9"/>
      <c r="BT14" s="9"/>
      <c r="BU14" s="18"/>
      <c r="BV14" s="42">
        <f t="shared" si="24"/>
        <v>2275</v>
      </c>
      <c r="BW14" s="42">
        <f t="shared" si="25"/>
        <v>2145</v>
      </c>
      <c r="BX14" s="41">
        <f t="shared" si="8"/>
        <v>0.942857142857143</v>
      </c>
    </row>
    <row r="15" spans="1:76">
      <c r="A15" s="8" t="s">
        <v>40</v>
      </c>
      <c r="B15" s="9"/>
      <c r="C15" s="9"/>
      <c r="D15" s="10"/>
      <c r="E15" s="9">
        <f>'12月'!E15+'11月'!E15+'10月'!E15+'9月 '!E15+'8月'!E15+'7月'!E15+'6月'!E15+'5月'!E15+'4月'!E15+'3月'!E15+'1月'!E15</f>
        <v>1</v>
      </c>
      <c r="F15" s="9">
        <f>'12月'!F15+'11月'!F15+'10月'!F15+'9月 '!F15+'8月'!F15+'7月'!F15+'6月'!F15+'5月'!F15+'4月'!F15+'3月'!F15+'1月'!F15</f>
        <v>1</v>
      </c>
      <c r="G15" s="10">
        <f t="shared" si="26"/>
        <v>1</v>
      </c>
      <c r="H15" s="9"/>
      <c r="I15" s="9"/>
      <c r="J15" s="10"/>
      <c r="K15" s="9"/>
      <c r="L15" s="9"/>
      <c r="M15" s="10"/>
      <c r="N15" s="9"/>
      <c r="O15" s="9"/>
      <c r="P15" s="10"/>
      <c r="Q15" s="9">
        <f>'12月'!Q15+'11月'!Q15+'10月'!Q15+'9月 '!Q15+'8月'!Q15+'7月'!Q15+'6月'!Q15+'5月'!Q15+'4月'!Q15+'3月'!Q15+'1月'!Q15</f>
        <v>4</v>
      </c>
      <c r="R15" s="9">
        <f>'12月'!R15+'11月'!R15+'10月'!R15+'9月 '!R15+'8月'!R15+'7月'!R15+'6月'!R15+'5月'!R15+'4月'!R15+'3月'!R15+'1月'!R15</f>
        <v>4</v>
      </c>
      <c r="S15" s="10">
        <f t="shared" si="2"/>
        <v>1</v>
      </c>
      <c r="T15" s="9"/>
      <c r="U15" s="9"/>
      <c r="V15" s="10"/>
      <c r="W15" s="9"/>
      <c r="X15" s="9"/>
      <c r="Y15" s="10"/>
      <c r="Z15" s="9"/>
      <c r="AA15" s="9"/>
      <c r="AB15" s="10"/>
      <c r="AC15" s="9"/>
      <c r="AD15" s="9"/>
      <c r="AE15" s="10"/>
      <c r="AF15" s="9"/>
      <c r="AG15" s="9"/>
      <c r="AH15" s="10"/>
      <c r="AI15" s="9"/>
      <c r="AJ15" s="9"/>
      <c r="AK15" s="10"/>
      <c r="AL15" s="9"/>
      <c r="AM15" s="9"/>
      <c r="AN15" s="10"/>
      <c r="AO15" s="9"/>
      <c r="AP15" s="9"/>
      <c r="AQ15" s="10"/>
      <c r="AR15" s="9"/>
      <c r="AS15" s="9"/>
      <c r="AT15" s="10"/>
      <c r="AU15" s="9"/>
      <c r="AV15" s="9"/>
      <c r="AW15" s="10"/>
      <c r="AX15" s="9"/>
      <c r="AY15" s="9"/>
      <c r="AZ15" s="10"/>
      <c r="BA15" s="9"/>
      <c r="BB15" s="9"/>
      <c r="BC15" s="10"/>
      <c r="BD15" s="9"/>
      <c r="BE15" s="9"/>
      <c r="BF15" s="10"/>
      <c r="BG15" s="9"/>
      <c r="BH15" s="9"/>
      <c r="BI15" s="10"/>
      <c r="BJ15" s="9"/>
      <c r="BK15" s="9"/>
      <c r="BL15" s="10"/>
      <c r="BM15" s="9"/>
      <c r="BN15" s="9"/>
      <c r="BO15" s="10"/>
      <c r="BP15" s="9">
        <f>'12月'!BP15+'11月'!BP15+'10月'!BP15+'9月 '!BP15+'8月'!BP15+'7月'!BP15+'6月'!BP15+'5月'!BP15+'4月'!BP15+'3月'!BP15+'1月'!BP15</f>
        <v>4</v>
      </c>
      <c r="BQ15" s="9">
        <f>'12月'!BQ15+'11月'!BQ15+'10月'!BQ15+'9月 '!BQ15+'8月'!BQ15+'7月'!BQ15+'6月'!BQ15+'5月'!BQ15+'4月'!BQ15+'3月'!BQ15+'1月'!BQ15</f>
        <v>4</v>
      </c>
      <c r="BR15" s="10">
        <f>BQ15/BP15</f>
        <v>1</v>
      </c>
      <c r="BS15" s="9"/>
      <c r="BT15" s="9"/>
      <c r="BU15" s="18"/>
      <c r="BV15" s="42">
        <f t="shared" si="24"/>
        <v>9</v>
      </c>
      <c r="BW15" s="42">
        <f t="shared" si="25"/>
        <v>9</v>
      </c>
      <c r="BX15" s="41">
        <f t="shared" si="8"/>
        <v>1</v>
      </c>
    </row>
    <row r="16" spans="1:76">
      <c r="A16" s="8" t="s">
        <v>41</v>
      </c>
      <c r="B16" s="9">
        <f>'12月'!B16+'11月'!B16+'10月'!B16+'9月 '!B16+'8月'!B16+'7月'!B16+'6月'!B16+'5月'!B16+'4月'!B16+'3月'!B16+'1月'!B16</f>
        <v>16</v>
      </c>
      <c r="C16" s="9">
        <f>'12月'!C16+'11月'!C16+'10月'!C16+'9月 '!C16+'8月'!C16+'7月'!C16+'6月'!C16+'5月'!C16+'4月'!C16+'3月'!C16+'1月'!C16</f>
        <v>16</v>
      </c>
      <c r="D16" s="10">
        <f t="shared" si="0"/>
        <v>1</v>
      </c>
      <c r="E16" s="9"/>
      <c r="F16" s="9"/>
      <c r="G16" s="10"/>
      <c r="H16" s="9"/>
      <c r="I16" s="9"/>
      <c r="J16" s="10"/>
      <c r="K16" s="9"/>
      <c r="L16" s="9"/>
      <c r="M16" s="10"/>
      <c r="N16" s="9"/>
      <c r="O16" s="9"/>
      <c r="P16" s="10"/>
      <c r="Q16" s="9"/>
      <c r="R16" s="9"/>
      <c r="S16" s="10"/>
      <c r="T16" s="9"/>
      <c r="U16" s="9"/>
      <c r="V16" s="10"/>
      <c r="W16" s="9"/>
      <c r="X16" s="9"/>
      <c r="Y16" s="10"/>
      <c r="Z16" s="9"/>
      <c r="AA16" s="9"/>
      <c r="AB16" s="10"/>
      <c r="AC16" s="9"/>
      <c r="AD16" s="9"/>
      <c r="AE16" s="10"/>
      <c r="AF16" s="9"/>
      <c r="AG16" s="9"/>
      <c r="AH16" s="10"/>
      <c r="AI16" s="9"/>
      <c r="AJ16" s="9"/>
      <c r="AK16" s="10"/>
      <c r="AL16" s="9"/>
      <c r="AM16" s="9"/>
      <c r="AN16" s="10"/>
      <c r="AO16" s="9"/>
      <c r="AP16" s="9"/>
      <c r="AQ16" s="10"/>
      <c r="AR16" s="9"/>
      <c r="AS16" s="9"/>
      <c r="AT16" s="10"/>
      <c r="AU16" s="9"/>
      <c r="AV16" s="9"/>
      <c r="AW16" s="10"/>
      <c r="AX16" s="9"/>
      <c r="AY16" s="9"/>
      <c r="AZ16" s="10"/>
      <c r="BA16" s="9"/>
      <c r="BB16" s="9"/>
      <c r="BC16" s="10"/>
      <c r="BD16" s="9"/>
      <c r="BE16" s="9"/>
      <c r="BF16" s="10"/>
      <c r="BG16" s="9"/>
      <c r="BH16" s="9"/>
      <c r="BI16" s="10"/>
      <c r="BJ16" s="9"/>
      <c r="BK16" s="9"/>
      <c r="BL16" s="10"/>
      <c r="BM16" s="9"/>
      <c r="BN16" s="9"/>
      <c r="BO16" s="10"/>
      <c r="BP16" s="9"/>
      <c r="BQ16" s="9"/>
      <c r="BR16" s="10"/>
      <c r="BS16" s="9"/>
      <c r="BT16" s="9"/>
      <c r="BU16" s="18"/>
      <c r="BV16" s="42">
        <f t="shared" si="24"/>
        <v>16</v>
      </c>
      <c r="BW16" s="42">
        <f t="shared" si="25"/>
        <v>16</v>
      </c>
      <c r="BX16" s="41">
        <f t="shared" si="8"/>
        <v>1</v>
      </c>
    </row>
    <row r="17" spans="1:76">
      <c r="A17" s="8" t="s">
        <v>42</v>
      </c>
      <c r="B17" s="9">
        <f>'12月'!B17+'11月'!B17+'10月'!B17+'9月 '!B17+'8月'!B17+'7月'!B17+'6月'!B17+'5月'!B17+'4月'!B17+'3月'!B17+'1月'!B17</f>
        <v>42</v>
      </c>
      <c r="C17" s="9">
        <f>'12月'!C17+'11月'!C17+'10月'!C17+'9月 '!C17+'8月'!C17+'7月'!C17+'6月'!C17+'5月'!C17+'4月'!C17+'3月'!C17+'1月'!C17</f>
        <v>35</v>
      </c>
      <c r="D17" s="10">
        <f t="shared" si="0"/>
        <v>0.833333333333333</v>
      </c>
      <c r="E17" s="9"/>
      <c r="F17" s="9"/>
      <c r="G17" s="10"/>
      <c r="H17" s="9"/>
      <c r="I17" s="9"/>
      <c r="J17" s="10"/>
      <c r="K17" s="9"/>
      <c r="L17" s="9"/>
      <c r="M17" s="10"/>
      <c r="N17" s="9"/>
      <c r="O17" s="9"/>
      <c r="P17" s="10"/>
      <c r="Q17" s="9"/>
      <c r="R17" s="9"/>
      <c r="S17" s="10"/>
      <c r="T17" s="9"/>
      <c r="U17" s="9"/>
      <c r="V17" s="10"/>
      <c r="W17" s="9"/>
      <c r="X17" s="9"/>
      <c r="Y17" s="10"/>
      <c r="Z17" s="9"/>
      <c r="AA17" s="9"/>
      <c r="AB17" s="10"/>
      <c r="AC17" s="9"/>
      <c r="AD17" s="9"/>
      <c r="AE17" s="10"/>
      <c r="AF17" s="9"/>
      <c r="AG17" s="9"/>
      <c r="AH17" s="10"/>
      <c r="AI17" s="9"/>
      <c r="AJ17" s="9"/>
      <c r="AK17" s="10"/>
      <c r="AL17" s="9"/>
      <c r="AM17" s="9"/>
      <c r="AN17" s="10"/>
      <c r="AO17" s="9"/>
      <c r="AP17" s="9"/>
      <c r="AQ17" s="10"/>
      <c r="AR17" s="9"/>
      <c r="AS17" s="9"/>
      <c r="AT17" s="10"/>
      <c r="AU17" s="9"/>
      <c r="AV17" s="9"/>
      <c r="AW17" s="10"/>
      <c r="AX17" s="9"/>
      <c r="AY17" s="9"/>
      <c r="AZ17" s="10"/>
      <c r="BA17" s="9"/>
      <c r="BB17" s="9"/>
      <c r="BC17" s="10"/>
      <c r="BD17" s="9"/>
      <c r="BE17" s="9"/>
      <c r="BF17" s="10"/>
      <c r="BG17" s="9"/>
      <c r="BH17" s="9"/>
      <c r="BI17" s="10"/>
      <c r="BJ17" s="9"/>
      <c r="BK17" s="9"/>
      <c r="BL17" s="10"/>
      <c r="BM17" s="9"/>
      <c r="BN17" s="9"/>
      <c r="BO17" s="10"/>
      <c r="BP17" s="9"/>
      <c r="BQ17" s="9"/>
      <c r="BR17" s="10"/>
      <c r="BS17" s="9"/>
      <c r="BT17" s="9"/>
      <c r="BU17" s="18"/>
      <c r="BV17" s="42">
        <f t="shared" si="24"/>
        <v>42</v>
      </c>
      <c r="BW17" s="42">
        <f t="shared" si="25"/>
        <v>35</v>
      </c>
      <c r="BX17" s="41">
        <f t="shared" si="8"/>
        <v>0.833333333333333</v>
      </c>
    </row>
    <row r="18" spans="1:76">
      <c r="A18" s="8" t="s">
        <v>43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9"/>
      <c r="O18" s="9"/>
      <c r="P18" s="10"/>
      <c r="Q18" s="9"/>
      <c r="R18" s="9"/>
      <c r="S18" s="10"/>
      <c r="T18" s="9"/>
      <c r="U18" s="9"/>
      <c r="V18" s="10"/>
      <c r="W18" s="9"/>
      <c r="X18" s="9"/>
      <c r="Y18" s="10"/>
      <c r="Z18" s="9"/>
      <c r="AA18" s="9"/>
      <c r="AB18" s="10"/>
      <c r="AC18" s="9"/>
      <c r="AD18" s="9"/>
      <c r="AE18" s="10"/>
      <c r="AF18" s="9"/>
      <c r="AG18" s="9"/>
      <c r="AH18" s="10"/>
      <c r="AI18" s="9"/>
      <c r="AJ18" s="9"/>
      <c r="AK18" s="10"/>
      <c r="AL18" s="9"/>
      <c r="AM18" s="9"/>
      <c r="AN18" s="10"/>
      <c r="AO18" s="9"/>
      <c r="AP18" s="9"/>
      <c r="AQ18" s="10"/>
      <c r="AR18" s="9"/>
      <c r="AS18" s="9"/>
      <c r="AT18" s="10"/>
      <c r="AU18" s="9"/>
      <c r="AV18" s="9"/>
      <c r="AW18" s="10"/>
      <c r="AX18" s="9"/>
      <c r="AY18" s="9"/>
      <c r="AZ18" s="10"/>
      <c r="BA18" s="9"/>
      <c r="BB18" s="9"/>
      <c r="BC18" s="10"/>
      <c r="BD18" s="9"/>
      <c r="BE18" s="9"/>
      <c r="BF18" s="10"/>
      <c r="BG18" s="9"/>
      <c r="BH18" s="9"/>
      <c r="BI18" s="10"/>
      <c r="BJ18" s="9"/>
      <c r="BK18" s="9"/>
      <c r="BL18" s="10"/>
      <c r="BM18" s="9"/>
      <c r="BN18" s="9"/>
      <c r="BO18" s="10"/>
      <c r="BP18" s="9"/>
      <c r="BQ18" s="9"/>
      <c r="BR18" s="10"/>
      <c r="BS18" s="9"/>
      <c r="BT18" s="9"/>
      <c r="BU18" s="18"/>
      <c r="BV18" s="42">
        <f t="shared" si="24"/>
        <v>0</v>
      </c>
      <c r="BW18" s="42">
        <f t="shared" si="25"/>
        <v>0</v>
      </c>
      <c r="BX18" s="41" t="e">
        <f t="shared" si="8"/>
        <v>#DIV/0!</v>
      </c>
    </row>
    <row r="19" spans="1:76">
      <c r="A19" s="8" t="s">
        <v>44</v>
      </c>
      <c r="B19" s="9">
        <f>'12月'!B19+'11月'!B19+'10月'!B19+'9月 '!B19+'8月'!B19+'7月'!B19+'6月'!B19+'5月'!B19+'4月'!B19+'3月'!B19+'1月'!B19</f>
        <v>6</v>
      </c>
      <c r="C19" s="9">
        <f>'12月'!C19+'11月'!C19+'10月'!C19+'9月 '!C19+'8月'!C19+'7月'!C19+'6月'!C19+'5月'!C19+'4月'!C19+'3月'!C19+'1月'!C19</f>
        <v>6</v>
      </c>
      <c r="D19" s="10">
        <f>C19/B19</f>
        <v>1</v>
      </c>
      <c r="E19" s="9">
        <f>'12月'!E19+'11月'!E19+'10月'!E19+'9月 '!E19+'8月'!E19+'7月'!E19+'6月'!E19+'5月'!E19+'4月'!E19+'3月'!E19+'1月'!E19</f>
        <v>33</v>
      </c>
      <c r="F19" s="9">
        <f>'12月'!F19+'11月'!F19+'10月'!F19+'9月 '!F19+'8月'!F19+'7月'!F19+'6月'!F19+'5月'!F19+'4月'!F19+'3月'!F19+'1月'!F19</f>
        <v>24</v>
      </c>
      <c r="G19" s="10">
        <f t="shared" si="26"/>
        <v>0.727272727272727</v>
      </c>
      <c r="H19" s="9"/>
      <c r="I19" s="9"/>
      <c r="J19" s="10"/>
      <c r="K19" s="9">
        <f>'12月'!K19+'11月'!K19+'10月'!K19+'9月 '!K19+'8月'!K19+'7月'!K19+'6月'!K19+'5月'!K19+'4月'!K19+'3月'!K19+'1月'!K19</f>
        <v>9</v>
      </c>
      <c r="L19" s="9">
        <f>'12月'!L19+'11月'!L19+'10月'!L19+'9月 '!L19+'8月'!L19+'7月'!L19+'6月'!L19+'5月'!L19+'4月'!L19+'3月'!L19+'1月'!L19</f>
        <v>3</v>
      </c>
      <c r="M19" s="10">
        <f>L19/K19</f>
        <v>0.333333333333333</v>
      </c>
      <c r="N19" s="9"/>
      <c r="O19" s="9"/>
      <c r="P19" s="10"/>
      <c r="Q19" s="9"/>
      <c r="R19" s="9"/>
      <c r="S19" s="10"/>
      <c r="T19" s="9"/>
      <c r="U19" s="9"/>
      <c r="V19" s="10"/>
      <c r="W19" s="9"/>
      <c r="X19" s="9"/>
      <c r="Y19" s="10"/>
      <c r="Z19" s="9"/>
      <c r="AA19" s="9"/>
      <c r="AB19" s="10"/>
      <c r="AC19" s="9"/>
      <c r="AD19" s="9"/>
      <c r="AE19" s="10"/>
      <c r="AF19" s="9"/>
      <c r="AG19" s="9"/>
      <c r="AH19" s="10"/>
      <c r="AI19" s="9"/>
      <c r="AJ19" s="9"/>
      <c r="AK19" s="10"/>
      <c r="AL19" s="9"/>
      <c r="AM19" s="9"/>
      <c r="AN19" s="10"/>
      <c r="AO19" s="9"/>
      <c r="AP19" s="9"/>
      <c r="AQ19" s="10"/>
      <c r="AR19" s="9"/>
      <c r="AS19" s="9"/>
      <c r="AT19" s="10"/>
      <c r="AU19" s="9"/>
      <c r="AV19" s="9"/>
      <c r="AW19" s="10"/>
      <c r="AX19" s="9"/>
      <c r="AY19" s="9"/>
      <c r="AZ19" s="10"/>
      <c r="BA19" s="9"/>
      <c r="BB19" s="9"/>
      <c r="BC19" s="10"/>
      <c r="BD19" s="9"/>
      <c r="BE19" s="9"/>
      <c r="BF19" s="10"/>
      <c r="BG19" s="9"/>
      <c r="BH19" s="9"/>
      <c r="BI19" s="10"/>
      <c r="BJ19" s="9">
        <f>'12月'!BJ19+'11月'!BJ19+'10月'!BJ19+'9月 '!BJ19+'8月'!BJ19+'7月'!BJ19+'6月'!BJ19+'5月'!BJ19+'4月'!BJ19+'3月'!BJ19+'1月'!BJ19</f>
        <v>4</v>
      </c>
      <c r="BK19" s="9">
        <f>'12月'!BK19+'11月'!BK19+'10月'!BK19+'9月 '!BK19+'8月'!BK19+'7月'!BK19+'6月'!BK19+'5月'!BK19+'4月'!BK19+'3月'!BK19+'1月'!BK19</f>
        <v>4</v>
      </c>
      <c r="BL19" s="10">
        <f t="shared" si="11"/>
        <v>1</v>
      </c>
      <c r="BM19" s="9"/>
      <c r="BN19" s="9"/>
      <c r="BO19" s="10"/>
      <c r="BP19" s="9"/>
      <c r="BQ19" s="9"/>
      <c r="BR19" s="10"/>
      <c r="BS19" s="9"/>
      <c r="BT19" s="9"/>
      <c r="BU19" s="18"/>
      <c r="BV19" s="42">
        <f t="shared" si="24"/>
        <v>52</v>
      </c>
      <c r="BW19" s="42">
        <f t="shared" si="25"/>
        <v>37</v>
      </c>
      <c r="BX19" s="41">
        <f t="shared" si="8"/>
        <v>0.711538461538462</v>
      </c>
    </row>
    <row r="20" spans="1:76">
      <c r="A20" s="8" t="s">
        <v>45</v>
      </c>
      <c r="B20" s="9"/>
      <c r="C20" s="9"/>
      <c r="D20" s="10"/>
      <c r="E20" s="9">
        <f>'12月'!E20+'11月'!E20+'10月'!E20+'9月 '!E20+'8月'!E20+'7月'!E20+'6月'!E20+'5月'!E20+'4月'!E20+'3月'!E20+'1月'!E20</f>
        <v>38</v>
      </c>
      <c r="F20" s="9">
        <f>'12月'!F20+'11月'!F20+'10月'!F20+'9月 '!F20+'8月'!F20+'7月'!F20+'6月'!F20+'5月'!F20+'4月'!F20+'3月'!F20+'1月'!F20</f>
        <v>35</v>
      </c>
      <c r="G20" s="10">
        <f t="shared" si="26"/>
        <v>0.921052631578947</v>
      </c>
      <c r="H20" s="9">
        <f>'12月'!H20+'11月'!H20+'10月'!H20+'9月 '!H20+'8月'!H20+'7月'!H20+'6月'!H20+'5月'!H20+'4月'!H20+'3月'!H20+'1月'!H20</f>
        <v>1</v>
      </c>
      <c r="I20" s="9">
        <f>'12月'!I20+'11月'!I20+'10月'!I20+'9月 '!I20+'8月'!I20+'7月'!I20+'6月'!I20+'5月'!I20+'4月'!I20+'3月'!I20+'1月'!I20</f>
        <v>1</v>
      </c>
      <c r="J20" s="10">
        <f t="shared" si="1"/>
        <v>1</v>
      </c>
      <c r="K20" s="9">
        <f>'12月'!K20+'11月'!K20+'10月'!K20+'9月 '!K20+'8月'!K20+'7月'!K20+'6月'!K20+'5月'!K20+'4月'!K20+'3月'!K20+'1月'!K20</f>
        <v>5</v>
      </c>
      <c r="L20" s="9">
        <f>'12月'!L20+'11月'!L20+'10月'!L20+'9月 '!L20+'8月'!L20+'7月'!L20+'6月'!L20+'5月'!L20+'4月'!L20+'3月'!L20+'1月'!L20</f>
        <v>5</v>
      </c>
      <c r="M20" s="10">
        <f>L20/K20</f>
        <v>1</v>
      </c>
      <c r="N20" s="9">
        <f>'12月'!N20+'11月'!N20+'10月'!N20+'9月 '!N20+'8月'!N20+'7月'!N20+'6月'!N20+'5月'!N20+'4月'!N20+'3月'!N20+'1月'!N20</f>
        <v>3</v>
      </c>
      <c r="O20" s="9">
        <f>'12月'!O20+'11月'!O20+'10月'!O20+'9月 '!O20+'8月'!O20+'7月'!O20+'6月'!O20+'5月'!O20+'4月'!O20+'3月'!O20+'1月'!O20</f>
        <v>3</v>
      </c>
      <c r="P20" s="10">
        <f>O20/N20</f>
        <v>1</v>
      </c>
      <c r="Q20" s="9">
        <f>'12月'!Q20+'11月'!Q20+'10月'!Q20+'9月 '!Q20+'8月'!Q20+'7月'!Q20+'6月'!Q20+'5月'!Q20+'4月'!Q20+'3月'!Q20+'1月'!Q20</f>
        <v>4</v>
      </c>
      <c r="R20" s="9">
        <f>'12月'!R20+'11月'!R20+'10月'!R20+'9月 '!R20+'8月'!R20+'7月'!R20+'6月'!R20+'5月'!R20+'4月'!R20+'3月'!R20+'1月'!R20</f>
        <v>4</v>
      </c>
      <c r="S20" s="10">
        <f t="shared" si="2"/>
        <v>1</v>
      </c>
      <c r="T20" s="9"/>
      <c r="U20" s="9"/>
      <c r="V20" s="10"/>
      <c r="W20" s="9"/>
      <c r="X20" s="9"/>
      <c r="Y20" s="10"/>
      <c r="Z20" s="9"/>
      <c r="AA20" s="9"/>
      <c r="AB20" s="10"/>
      <c r="AC20" s="9"/>
      <c r="AD20" s="9"/>
      <c r="AE20" s="10"/>
      <c r="AF20" s="9"/>
      <c r="AG20" s="9"/>
      <c r="AH20" s="10"/>
      <c r="AI20" s="9"/>
      <c r="AJ20" s="9"/>
      <c r="AK20" s="10"/>
      <c r="AL20" s="9"/>
      <c r="AM20" s="9"/>
      <c r="AN20" s="10"/>
      <c r="AO20" s="9"/>
      <c r="AP20" s="9"/>
      <c r="AQ20" s="10"/>
      <c r="AR20" s="9"/>
      <c r="AS20" s="9"/>
      <c r="AT20" s="10"/>
      <c r="AU20" s="9"/>
      <c r="AV20" s="9"/>
      <c r="AW20" s="10"/>
      <c r="AX20" s="9"/>
      <c r="AY20" s="9"/>
      <c r="AZ20" s="10"/>
      <c r="BA20" s="9"/>
      <c r="BB20" s="9"/>
      <c r="BC20" s="10"/>
      <c r="BD20" s="9"/>
      <c r="BE20" s="9"/>
      <c r="BF20" s="10"/>
      <c r="BG20" s="9"/>
      <c r="BH20" s="9"/>
      <c r="BI20" s="10"/>
      <c r="BJ20" s="9">
        <f>'12月'!BJ20+'11月'!BJ20+'10月'!BJ20+'9月 '!BJ20+'8月'!BJ20+'7月'!BJ20+'6月'!BJ20+'5月'!BJ20+'4月'!BJ20+'3月'!BJ20+'1月'!BJ20</f>
        <v>2</v>
      </c>
      <c r="BK20" s="9">
        <f>'12月'!BK20+'11月'!BK20+'10月'!BK20+'9月 '!BK20+'8月'!BK20+'7月'!BK20+'6月'!BK20+'5月'!BK20+'4月'!BK20+'3月'!BK20+'1月'!BK20</f>
        <v>1</v>
      </c>
      <c r="BL20" s="10">
        <f t="shared" si="11"/>
        <v>0.5</v>
      </c>
      <c r="BM20" s="9"/>
      <c r="BN20" s="9"/>
      <c r="BO20" s="10"/>
      <c r="BP20" s="9"/>
      <c r="BQ20" s="9"/>
      <c r="BR20" s="10"/>
      <c r="BS20" s="9"/>
      <c r="BT20" s="9"/>
      <c r="BU20" s="18"/>
      <c r="BV20" s="42">
        <f t="shared" si="24"/>
        <v>53</v>
      </c>
      <c r="BW20" s="42">
        <f t="shared" si="25"/>
        <v>49</v>
      </c>
      <c r="BX20" s="41">
        <f t="shared" si="8"/>
        <v>0.924528301886792</v>
      </c>
    </row>
    <row r="21" spans="1:76">
      <c r="A21" s="8" t="s">
        <v>46</v>
      </c>
      <c r="B21" s="9"/>
      <c r="C21" s="9"/>
      <c r="D21" s="10"/>
      <c r="E21" s="9">
        <f>'12月'!E21+'11月'!E21+'10月'!E21+'9月 '!E21+'8月'!E21+'7月'!E21+'6月'!E21+'5月'!E21+'4月'!E21+'3月'!E21+'1月'!E21</f>
        <v>16</v>
      </c>
      <c r="F21" s="9">
        <f>'12月'!F21+'11月'!F21+'10月'!F21+'9月 '!F21+'8月'!F21+'7月'!F21+'6月'!F21+'5月'!F21+'4月'!F21+'3月'!F21+'1月'!F21</f>
        <v>12</v>
      </c>
      <c r="G21" s="10">
        <f t="shared" si="26"/>
        <v>0.75</v>
      </c>
      <c r="H21" s="9">
        <f>'12月'!H21+'11月'!H21+'10月'!H21+'9月 '!H21+'8月'!H21+'7月'!H21+'6月'!H21+'5月'!H21+'4月'!H21+'3月'!H21+'1月'!H21</f>
        <v>3</v>
      </c>
      <c r="I21" s="9">
        <f>'12月'!I21+'11月'!I21+'10月'!I21+'9月 '!I21+'8月'!I21+'7月'!I21+'6月'!I21+'5月'!I21+'4月'!I21+'3月'!I21+'1月'!I21</f>
        <v>3</v>
      </c>
      <c r="J21" s="10">
        <f t="shared" si="1"/>
        <v>1</v>
      </c>
      <c r="K21" s="9"/>
      <c r="L21" s="9"/>
      <c r="M21" s="10"/>
      <c r="N21" s="9"/>
      <c r="O21" s="9"/>
      <c r="P21" s="10"/>
      <c r="Q21" s="9"/>
      <c r="R21" s="9"/>
      <c r="S21" s="10"/>
      <c r="T21" s="9"/>
      <c r="U21" s="9"/>
      <c r="V21" s="10"/>
      <c r="W21" s="9"/>
      <c r="X21" s="9"/>
      <c r="Y21" s="10"/>
      <c r="Z21" s="9"/>
      <c r="AA21" s="9"/>
      <c r="AB21" s="10"/>
      <c r="AC21" s="9"/>
      <c r="AD21" s="9"/>
      <c r="AE21" s="10"/>
      <c r="AF21" s="9"/>
      <c r="AG21" s="9"/>
      <c r="AH21" s="10"/>
      <c r="AI21" s="9"/>
      <c r="AJ21" s="9"/>
      <c r="AK21" s="10"/>
      <c r="AL21" s="9"/>
      <c r="AM21" s="9"/>
      <c r="AN21" s="10"/>
      <c r="AO21" s="9"/>
      <c r="AP21" s="9"/>
      <c r="AQ21" s="10"/>
      <c r="AR21" s="9"/>
      <c r="AS21" s="9"/>
      <c r="AT21" s="10"/>
      <c r="AU21" s="9"/>
      <c r="AV21" s="9"/>
      <c r="AW21" s="10"/>
      <c r="AX21" s="9"/>
      <c r="AY21" s="9"/>
      <c r="AZ21" s="10"/>
      <c r="BA21" s="9"/>
      <c r="BB21" s="9"/>
      <c r="BC21" s="10"/>
      <c r="BD21" s="9"/>
      <c r="BE21" s="9"/>
      <c r="BF21" s="10"/>
      <c r="BG21" s="9"/>
      <c r="BH21" s="9"/>
      <c r="BI21" s="10"/>
      <c r="BJ21" s="9"/>
      <c r="BK21" s="9"/>
      <c r="BL21" s="10"/>
      <c r="BM21" s="9"/>
      <c r="BN21" s="9"/>
      <c r="BO21" s="10"/>
      <c r="BP21" s="9"/>
      <c r="BQ21" s="9"/>
      <c r="BR21" s="10"/>
      <c r="BS21" s="9"/>
      <c r="BT21" s="9"/>
      <c r="BU21" s="18"/>
      <c r="BV21" s="42">
        <f t="shared" si="24"/>
        <v>19</v>
      </c>
      <c r="BW21" s="42">
        <f t="shared" si="25"/>
        <v>15</v>
      </c>
      <c r="BX21" s="41">
        <f t="shared" si="8"/>
        <v>0.789473684210526</v>
      </c>
    </row>
    <row r="22" spans="1:76">
      <c r="A22" s="8" t="s">
        <v>47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9"/>
      <c r="O22" s="9"/>
      <c r="P22" s="10"/>
      <c r="Q22" s="9"/>
      <c r="R22" s="9"/>
      <c r="S22" s="10"/>
      <c r="T22" s="9"/>
      <c r="U22" s="9"/>
      <c r="V22" s="10"/>
      <c r="W22" s="9"/>
      <c r="X22" s="9"/>
      <c r="Y22" s="10"/>
      <c r="Z22" s="9"/>
      <c r="AA22" s="9"/>
      <c r="AB22" s="10"/>
      <c r="AC22" s="9"/>
      <c r="AD22" s="9"/>
      <c r="AE22" s="10"/>
      <c r="AF22" s="9"/>
      <c r="AG22" s="9"/>
      <c r="AH22" s="10"/>
      <c r="AI22" s="9"/>
      <c r="AJ22" s="9"/>
      <c r="AK22" s="10"/>
      <c r="AL22" s="9"/>
      <c r="AM22" s="9"/>
      <c r="AN22" s="10"/>
      <c r="AO22" s="9"/>
      <c r="AP22" s="9"/>
      <c r="AQ22" s="10"/>
      <c r="AR22" s="9"/>
      <c r="AS22" s="9"/>
      <c r="AT22" s="10"/>
      <c r="AU22" s="9"/>
      <c r="AV22" s="9"/>
      <c r="AW22" s="10"/>
      <c r="AX22" s="9"/>
      <c r="AY22" s="9"/>
      <c r="AZ22" s="10"/>
      <c r="BA22" s="9"/>
      <c r="BB22" s="9"/>
      <c r="BC22" s="10"/>
      <c r="BD22" s="9"/>
      <c r="BE22" s="9"/>
      <c r="BF22" s="10"/>
      <c r="BG22" s="9"/>
      <c r="BH22" s="9"/>
      <c r="BI22" s="10"/>
      <c r="BJ22" s="9"/>
      <c r="BK22" s="9"/>
      <c r="BL22" s="10"/>
      <c r="BM22" s="9"/>
      <c r="BN22" s="9"/>
      <c r="BO22" s="10"/>
      <c r="BP22" s="9"/>
      <c r="BQ22" s="9"/>
      <c r="BR22" s="10"/>
      <c r="BS22" s="9"/>
      <c r="BT22" s="9"/>
      <c r="BU22" s="18"/>
      <c r="BV22" s="42">
        <f t="shared" si="24"/>
        <v>0</v>
      </c>
      <c r="BW22" s="42">
        <f t="shared" si="25"/>
        <v>0</v>
      </c>
      <c r="BX22" s="41" t="e">
        <f t="shared" si="8"/>
        <v>#DIV/0!</v>
      </c>
    </row>
    <row r="23" spans="1:76">
      <c r="A23" s="11" t="s">
        <v>48</v>
      </c>
      <c r="B23" s="12">
        <f t="shared" ref="B23:F23" si="27">SUM(B10:B22)</f>
        <v>2252</v>
      </c>
      <c r="C23" s="12">
        <f t="shared" si="27"/>
        <v>2132</v>
      </c>
      <c r="D23" s="13">
        <f t="shared" si="0"/>
        <v>0.946714031971581</v>
      </c>
      <c r="E23" s="12">
        <f t="shared" si="27"/>
        <v>1422</v>
      </c>
      <c r="F23" s="12">
        <f t="shared" si="27"/>
        <v>1326</v>
      </c>
      <c r="G23" s="13">
        <f>F23/E23</f>
        <v>0.932489451476793</v>
      </c>
      <c r="H23" s="12">
        <f t="shared" ref="H23:L23" si="28">SUM(H10:H22)</f>
        <v>1501</v>
      </c>
      <c r="I23" s="12">
        <f t="shared" si="28"/>
        <v>1393</v>
      </c>
      <c r="J23" s="13">
        <f t="shared" si="1"/>
        <v>0.928047968021319</v>
      </c>
      <c r="K23" s="12">
        <f t="shared" si="28"/>
        <v>442</v>
      </c>
      <c r="L23" s="12">
        <f t="shared" si="28"/>
        <v>407</v>
      </c>
      <c r="M23" s="13">
        <f>L23/K23</f>
        <v>0.920814479638009</v>
      </c>
      <c r="N23" s="12">
        <f t="shared" ref="N23:R23" si="29">SUM(N10:N22)</f>
        <v>196</v>
      </c>
      <c r="O23" s="12">
        <f t="shared" si="29"/>
        <v>176</v>
      </c>
      <c r="P23" s="13">
        <f>O23/N23</f>
        <v>0.897959183673469</v>
      </c>
      <c r="Q23" s="12">
        <f t="shared" si="29"/>
        <v>224</v>
      </c>
      <c r="R23" s="12">
        <f t="shared" si="29"/>
        <v>207</v>
      </c>
      <c r="S23" s="13">
        <f t="shared" si="2"/>
        <v>0.924107142857143</v>
      </c>
      <c r="T23" s="12">
        <f t="shared" ref="T23:X23" si="30">SUM(T10:T22)</f>
        <v>686</v>
      </c>
      <c r="U23" s="12">
        <f t="shared" si="30"/>
        <v>652</v>
      </c>
      <c r="V23" s="13">
        <f>U23/T23</f>
        <v>0.950437317784257</v>
      </c>
      <c r="W23" s="12">
        <f t="shared" si="30"/>
        <v>0</v>
      </c>
      <c r="X23" s="12">
        <f t="shared" si="30"/>
        <v>0</v>
      </c>
      <c r="Y23" s="13" t="e">
        <f>X23/W23</f>
        <v>#DIV/0!</v>
      </c>
      <c r="Z23" s="12">
        <f t="shared" ref="Z23:AD23" si="31">SUM(Z10:Z22)</f>
        <v>209</v>
      </c>
      <c r="AA23" s="12">
        <f t="shared" si="31"/>
        <v>170</v>
      </c>
      <c r="AB23" s="13">
        <f>AA23/Z23</f>
        <v>0.813397129186603</v>
      </c>
      <c r="AC23" s="12">
        <f t="shared" si="31"/>
        <v>368</v>
      </c>
      <c r="AD23" s="12">
        <f t="shared" si="31"/>
        <v>361</v>
      </c>
      <c r="AE23" s="13">
        <f t="shared" si="4"/>
        <v>0.980978260869565</v>
      </c>
      <c r="AF23" s="12">
        <f>SUM(AF10:AF22)</f>
        <v>614</v>
      </c>
      <c r="AG23" s="12">
        <f>SUM(AG10:AG22)</f>
        <v>541</v>
      </c>
      <c r="AH23" s="13">
        <f t="shared" si="5"/>
        <v>0.881107491856677</v>
      </c>
      <c r="AI23" s="12">
        <f>SUM(AI18:AI22)</f>
        <v>0</v>
      </c>
      <c r="AJ23" s="12">
        <f>SUM(AJ18:AJ22)</f>
        <v>0</v>
      </c>
      <c r="AK23" s="13" t="e">
        <f>AJ23/AI23</f>
        <v>#DIV/0!</v>
      </c>
      <c r="AL23" s="12">
        <f t="shared" ref="AL23:AP23" si="32">SUM(AL10:AL22)</f>
        <v>301</v>
      </c>
      <c r="AM23" s="12">
        <f t="shared" si="32"/>
        <v>251</v>
      </c>
      <c r="AN23" s="13">
        <f>AM23/AL23</f>
        <v>0.833887043189369</v>
      </c>
      <c r="AO23" s="12">
        <f t="shared" si="32"/>
        <v>348</v>
      </c>
      <c r="AP23" s="12">
        <f t="shared" si="32"/>
        <v>323</v>
      </c>
      <c r="AQ23" s="13">
        <f>AP23/AO23</f>
        <v>0.92816091954023</v>
      </c>
      <c r="AR23" s="12">
        <f t="shared" ref="AR23:AV23" si="33">SUM(AR10:AR22)</f>
        <v>11</v>
      </c>
      <c r="AS23" s="12">
        <f t="shared" si="33"/>
        <v>10</v>
      </c>
      <c r="AT23" s="13">
        <f>AS23/AR23</f>
        <v>0.909090909090909</v>
      </c>
      <c r="AU23" s="12">
        <f t="shared" si="33"/>
        <v>26</v>
      </c>
      <c r="AV23" s="12">
        <f t="shared" si="33"/>
        <v>25</v>
      </c>
      <c r="AW23" s="13">
        <f>AV23/AU23</f>
        <v>0.961538461538462</v>
      </c>
      <c r="AX23" s="12">
        <f t="shared" ref="AX23:BB23" si="34">SUM(AX10:AX22)</f>
        <v>32</v>
      </c>
      <c r="AY23" s="12">
        <f t="shared" si="34"/>
        <v>31</v>
      </c>
      <c r="AZ23" s="13">
        <f>AY23/AX23</f>
        <v>0.96875</v>
      </c>
      <c r="BA23" s="12">
        <f t="shared" si="34"/>
        <v>1341</v>
      </c>
      <c r="BB23" s="12">
        <f t="shared" si="34"/>
        <v>1204</v>
      </c>
      <c r="BC23" s="13">
        <f>BB23/BA23</f>
        <v>0.897837434750186</v>
      </c>
      <c r="BD23" s="12">
        <f t="shared" ref="BD23:BH23" si="35">SUM(BD18:BD22)</f>
        <v>0</v>
      </c>
      <c r="BE23" s="12">
        <f t="shared" si="35"/>
        <v>0</v>
      </c>
      <c r="BF23" s="13" t="e">
        <f>BE23/BD23</f>
        <v>#DIV/0!</v>
      </c>
      <c r="BG23" s="12">
        <f t="shared" si="35"/>
        <v>0</v>
      </c>
      <c r="BH23" s="12">
        <f t="shared" si="35"/>
        <v>0</v>
      </c>
      <c r="BI23" s="13" t="e">
        <f>BH23/BG23</f>
        <v>#DIV/0!</v>
      </c>
      <c r="BJ23" s="12">
        <f>SUM(BJ10:BJ22)</f>
        <v>591</v>
      </c>
      <c r="BK23" s="12">
        <f>SUM(BK10:BK22)</f>
        <v>562</v>
      </c>
      <c r="BL23" s="13">
        <f t="shared" si="11"/>
        <v>0.95093062605753</v>
      </c>
      <c r="BM23" s="12">
        <f>SUM(BM18:BM22)</f>
        <v>0</v>
      </c>
      <c r="BN23" s="12">
        <f>SUM(BN18:BN22)</f>
        <v>0</v>
      </c>
      <c r="BO23" s="13" t="e">
        <f>BN23/BM23</f>
        <v>#DIV/0!</v>
      </c>
      <c r="BP23" s="12">
        <f>SUM(BP10:BP22)</f>
        <v>1127</v>
      </c>
      <c r="BQ23" s="12">
        <f>SUM(BQ10:BQ22)</f>
        <v>985</v>
      </c>
      <c r="BR23" s="13">
        <f>BQ23/BP23</f>
        <v>0.874001774622893</v>
      </c>
      <c r="BS23" s="12"/>
      <c r="BT23" s="12"/>
      <c r="BU23" s="13"/>
      <c r="BV23" s="43">
        <f>B23+E23+H23+K23+N23+Q23+T23+W23+Z23+AC23+AF23+AI23+AL23+AO23+AR23+AU23+AX23+BA23+BD23+BG23+BJ23+BM23+BP23</f>
        <v>11691</v>
      </c>
      <c r="BW23" s="12">
        <f>C23+F23+I23+L23+O23+R23+U23+X23+AA23+AD23+AG23+AJ23+AM23+AP23+AS23+AV23+AY23+BB23+BE23+BH23+BK23+BN23+BQ23</f>
        <v>10756</v>
      </c>
      <c r="BX23" s="44">
        <f t="shared" si="8"/>
        <v>0.920023950047045</v>
      </c>
    </row>
    <row r="24" spans="1:76">
      <c r="A24" s="14" t="s">
        <v>49</v>
      </c>
      <c r="B24" s="15">
        <f t="shared" ref="B24:F24" si="36">B9+B23</f>
        <v>3164</v>
      </c>
      <c r="C24" s="15">
        <f t="shared" si="36"/>
        <v>2703</v>
      </c>
      <c r="D24" s="16">
        <f t="shared" si="0"/>
        <v>0.854298356510746</v>
      </c>
      <c r="E24" s="15">
        <f t="shared" si="36"/>
        <v>1506</v>
      </c>
      <c r="F24" s="15">
        <f t="shared" si="36"/>
        <v>1379</v>
      </c>
      <c r="G24" s="16">
        <f>F24/E24</f>
        <v>0.915670650730412</v>
      </c>
      <c r="H24" s="15">
        <f t="shared" ref="H24:L24" si="37">H9+H23</f>
        <v>2865</v>
      </c>
      <c r="I24" s="15">
        <f t="shared" si="37"/>
        <v>2365</v>
      </c>
      <c r="J24" s="16">
        <f t="shared" si="1"/>
        <v>0.825479930191972</v>
      </c>
      <c r="K24" s="15">
        <f t="shared" si="37"/>
        <v>789</v>
      </c>
      <c r="L24" s="15">
        <f t="shared" si="37"/>
        <v>673</v>
      </c>
      <c r="M24" s="16">
        <f>L24/K24</f>
        <v>0.85297845373891</v>
      </c>
      <c r="N24" s="15">
        <f t="shared" ref="N24:R24" si="38">N9+N23</f>
        <v>328</v>
      </c>
      <c r="O24" s="15">
        <f t="shared" si="38"/>
        <v>238</v>
      </c>
      <c r="P24" s="16">
        <f>O24/N24</f>
        <v>0.725609756097561</v>
      </c>
      <c r="Q24" s="15">
        <f t="shared" si="38"/>
        <v>424</v>
      </c>
      <c r="R24" s="15">
        <f t="shared" si="38"/>
        <v>353</v>
      </c>
      <c r="S24" s="16">
        <f t="shared" si="2"/>
        <v>0.832547169811321</v>
      </c>
      <c r="T24" s="15">
        <f t="shared" ref="T24:X24" si="39">T9+T23</f>
        <v>1272</v>
      </c>
      <c r="U24" s="15">
        <f t="shared" si="39"/>
        <v>1014</v>
      </c>
      <c r="V24" s="16">
        <f>U24/T24</f>
        <v>0.797169811320755</v>
      </c>
      <c r="W24" s="15">
        <f t="shared" si="39"/>
        <v>107</v>
      </c>
      <c r="X24" s="15">
        <f t="shared" si="39"/>
        <v>90</v>
      </c>
      <c r="Y24" s="16">
        <f>X24/W24</f>
        <v>0.841121495327103</v>
      </c>
      <c r="Z24" s="15">
        <f t="shared" ref="Z24:AD24" si="40">Z9+Z23</f>
        <v>312</v>
      </c>
      <c r="AA24" s="15">
        <f t="shared" si="40"/>
        <v>210</v>
      </c>
      <c r="AB24" s="16">
        <f>AA24/Z24</f>
        <v>0.673076923076923</v>
      </c>
      <c r="AC24" s="15">
        <f t="shared" si="40"/>
        <v>501</v>
      </c>
      <c r="AD24" s="15">
        <f t="shared" si="40"/>
        <v>444</v>
      </c>
      <c r="AE24" s="16">
        <f t="shared" si="4"/>
        <v>0.88622754491018</v>
      </c>
      <c r="AF24" s="15">
        <f t="shared" ref="AF24:AJ24" si="41">AF9+AF23</f>
        <v>1032</v>
      </c>
      <c r="AG24" s="15">
        <f t="shared" si="41"/>
        <v>756</v>
      </c>
      <c r="AH24" s="16">
        <f t="shared" si="5"/>
        <v>0.732558139534884</v>
      </c>
      <c r="AI24" s="15">
        <f t="shared" si="41"/>
        <v>0</v>
      </c>
      <c r="AJ24" s="15">
        <f t="shared" si="41"/>
        <v>0</v>
      </c>
      <c r="AK24" s="16" t="e">
        <f>AJ24/AI24</f>
        <v>#DIV/0!</v>
      </c>
      <c r="AL24" s="15">
        <f t="shared" ref="AL24:AP24" si="42">AL9+AL23</f>
        <v>522</v>
      </c>
      <c r="AM24" s="15">
        <f t="shared" si="42"/>
        <v>369</v>
      </c>
      <c r="AN24" s="16">
        <f>AM24/AL24</f>
        <v>0.706896551724138</v>
      </c>
      <c r="AO24" s="15">
        <f t="shared" si="42"/>
        <v>836</v>
      </c>
      <c r="AP24" s="15">
        <f t="shared" si="42"/>
        <v>599</v>
      </c>
      <c r="AQ24" s="16">
        <f>AP24/AO24</f>
        <v>0.716507177033493</v>
      </c>
      <c r="AR24" s="15">
        <f t="shared" ref="AR24:AV24" si="43">AR9+AR23</f>
        <v>143</v>
      </c>
      <c r="AS24" s="15">
        <f t="shared" si="43"/>
        <v>66</v>
      </c>
      <c r="AT24" s="16">
        <f>AS24/AR24</f>
        <v>0.461538461538462</v>
      </c>
      <c r="AU24" s="15">
        <f t="shared" si="43"/>
        <v>44</v>
      </c>
      <c r="AV24" s="15">
        <f t="shared" si="43"/>
        <v>38</v>
      </c>
      <c r="AW24" s="16">
        <f>AV24/AU24</f>
        <v>0.863636363636364</v>
      </c>
      <c r="AX24" s="15">
        <f t="shared" ref="AX24:BB24" si="44">AX9+AX23</f>
        <v>180</v>
      </c>
      <c r="AY24" s="15">
        <f t="shared" si="44"/>
        <v>100</v>
      </c>
      <c r="AZ24" s="16">
        <f>AY24/AX24</f>
        <v>0.555555555555556</v>
      </c>
      <c r="BA24" s="15">
        <f t="shared" si="44"/>
        <v>2463</v>
      </c>
      <c r="BB24" s="15">
        <f t="shared" si="44"/>
        <v>1907</v>
      </c>
      <c r="BC24" s="16">
        <f>BB24/BA24</f>
        <v>0.774259033698741</v>
      </c>
      <c r="BD24" s="15">
        <f t="shared" ref="BD24:BH24" si="45">BD9+BD23</f>
        <v>0</v>
      </c>
      <c r="BE24" s="15">
        <f t="shared" si="45"/>
        <v>0</v>
      </c>
      <c r="BF24" s="16" t="e">
        <f>BE24/BD24</f>
        <v>#DIV/0!</v>
      </c>
      <c r="BG24" s="15">
        <f t="shared" si="45"/>
        <v>0</v>
      </c>
      <c r="BH24" s="15">
        <f t="shared" si="45"/>
        <v>0</v>
      </c>
      <c r="BI24" s="16" t="e">
        <f>BH24/BG24</f>
        <v>#DIV/0!</v>
      </c>
      <c r="BJ24" s="15">
        <f t="shared" ref="BJ24:BN24" si="46">BJ9+BJ23</f>
        <v>633</v>
      </c>
      <c r="BK24" s="15">
        <f t="shared" si="46"/>
        <v>591</v>
      </c>
      <c r="BL24" s="16">
        <f t="shared" si="11"/>
        <v>0.933649289099526</v>
      </c>
      <c r="BM24" s="15">
        <f t="shared" si="46"/>
        <v>0</v>
      </c>
      <c r="BN24" s="15">
        <f t="shared" si="46"/>
        <v>0</v>
      </c>
      <c r="BO24" s="16" t="e">
        <f>BN24/BM24</f>
        <v>#DIV/0!</v>
      </c>
      <c r="BP24" s="15">
        <f>BP9+BP23</f>
        <v>2465</v>
      </c>
      <c r="BQ24" s="15">
        <f>BQ9+BQ23</f>
        <v>1832</v>
      </c>
      <c r="BR24" s="16">
        <f>BQ24/BP24</f>
        <v>0.743204868154158</v>
      </c>
      <c r="BS24" s="15"/>
      <c r="BT24" s="15"/>
      <c r="BU24" s="16"/>
      <c r="BV24" s="45">
        <f>B24+E24+H24+K24+N24+Q24+T24+W24+Z24+AC24+AF24+AI24+AL24+AO24+AR24+AU24+AX24+BA24+BD24+BG24+BJ24+BM24+BP24</f>
        <v>19586</v>
      </c>
      <c r="BW24" s="15">
        <f>C24+F24+I24+L24+O24+R24+U24+X24+AA24+AD24+AG24+AJ24+AM24+AP24+AS24+AV24+AY24+BB24+BE24+BH24+BK24+BN24+BQ24</f>
        <v>15727</v>
      </c>
      <c r="BX24" s="46">
        <f t="shared" si="8"/>
        <v>0.802971510262432</v>
      </c>
    </row>
    <row r="25" s="1" customFormat="1" spans="1:76">
      <c r="A25" s="17" t="s">
        <v>50</v>
      </c>
      <c r="B25" s="9">
        <f>'12月'!B25+'11月'!B25+'10月'!B25+'9月 '!B25+'8月'!B25+'7月'!B25+'6月'!B25+'5月'!B25+'4月'!B25+'3月'!B25+'1月'!B25</f>
        <v>34</v>
      </c>
      <c r="C25" s="9">
        <f>'12月'!C25+'11月'!C25+'10月'!C25+'9月 '!C25+'8月'!C25+'7月'!C25+'6月'!C25+'5月'!C25+'4月'!C25+'3月'!C25+'1月'!C25</f>
        <v>25</v>
      </c>
      <c r="D25" s="18">
        <f t="shared" si="0"/>
        <v>0.735294117647059</v>
      </c>
      <c r="E25" s="9"/>
      <c r="F25" s="9"/>
      <c r="G25" s="10"/>
      <c r="H25" s="9">
        <f>'12月'!H25+'11月'!H25+'10月'!H25+'9月 '!H25+'8月'!H25+'7月'!H25+'6月'!H25+'5月'!H25+'4月'!H25+'3月'!H25+'1月'!H25</f>
        <v>2</v>
      </c>
      <c r="I25" s="9">
        <f>'12月'!I25+'11月'!I25+'10月'!I25+'9月 '!I25+'8月'!I25+'7月'!I25+'6月'!I25+'5月'!I25+'4月'!I25+'3月'!I25+'1月'!I25</f>
        <v>2</v>
      </c>
      <c r="J25" s="10">
        <f t="shared" si="1"/>
        <v>1</v>
      </c>
      <c r="K25" s="9"/>
      <c r="L25" s="9"/>
      <c r="M25" s="10"/>
      <c r="N25" s="9"/>
      <c r="O25" s="9"/>
      <c r="P25" s="10"/>
      <c r="Q25" s="9">
        <f>'12月'!Q25+'11月'!Q25+'10月'!Q25+'9月 '!Q25+'8月'!Q25+'7月'!Q25+'6月'!Q25+'5月'!Q25+'4月'!Q25+'3月'!Q25+'1月'!Q25</f>
        <v>4</v>
      </c>
      <c r="R25" s="9">
        <f>'12月'!R25+'11月'!R25+'10月'!R25+'9月 '!R25+'8月'!R25+'7月'!R25+'6月'!R25+'5月'!R25+'4月'!R25+'3月'!R25+'1月'!R25</f>
        <v>1</v>
      </c>
      <c r="S25" s="10">
        <f t="shared" si="2"/>
        <v>0.25</v>
      </c>
      <c r="T25" s="9"/>
      <c r="U25" s="9"/>
      <c r="V25" s="10"/>
      <c r="W25" s="9"/>
      <c r="X25" s="9"/>
      <c r="Y25" s="10"/>
      <c r="Z25" s="9"/>
      <c r="AA25" s="9"/>
      <c r="AB25" s="10"/>
      <c r="AC25" s="9">
        <f>'12月'!AC25+'11月'!AC25+'10月'!AC25+'9月 '!AC25+'8月'!AC25+'7月'!AC25+'6月'!AC25+'5月'!AC25+'4月'!AC25+'3月'!AC25+'1月'!AC25</f>
        <v>104</v>
      </c>
      <c r="AD25" s="9">
        <f>'12月'!AD25+'11月'!AD25+'10月'!AD25+'9月 '!AD25+'8月'!AD25+'7月'!AD25+'6月'!AD25+'5月'!AD25+'4月'!AD25+'3月'!AD25+'1月'!AD25</f>
        <v>68</v>
      </c>
      <c r="AE25" s="10">
        <f t="shared" si="4"/>
        <v>0.653846153846154</v>
      </c>
      <c r="AF25" s="9">
        <f>'12月'!AF25+'11月'!AF25+'10月'!AF25+'9月 '!AF25+'8月'!AF25+'7月'!AF25+'6月'!AF25+'5月'!AF25+'4月'!AF25+'3月'!AF25+'1月'!AF25</f>
        <v>20</v>
      </c>
      <c r="AG25" s="9">
        <f>'12月'!AG25+'11月'!AG25+'10月'!AG25+'9月 '!AG25+'8月'!AG25+'7月'!AG25+'6月'!AG25+'5月'!AG25+'4月'!AG25+'3月'!AG25+'1月'!AG25</f>
        <v>15</v>
      </c>
      <c r="AH25" s="10">
        <f t="shared" si="5"/>
        <v>0.75</v>
      </c>
      <c r="AI25" s="9"/>
      <c r="AJ25" s="9"/>
      <c r="AK25" s="10"/>
      <c r="AL25" s="9"/>
      <c r="AM25" s="9"/>
      <c r="AN25" s="10"/>
      <c r="AO25" s="9">
        <f>'12月'!AO25+'11月'!AO25+'10月'!AO25+'9月 '!AO25+'8月'!AO25+'7月'!AO25+'6月'!AO25+'5月'!AO25+'4月'!AO25+'3月'!AO25+'1月'!AO25</f>
        <v>14</v>
      </c>
      <c r="AP25" s="9">
        <f>'12月'!AP25+'11月'!AP25+'10月'!AP25+'9月 '!AP25+'8月'!AP25+'7月'!AP25+'6月'!AP25+'5月'!AP25+'4月'!AP25+'3月'!AP25+'1月'!AP25</f>
        <v>11</v>
      </c>
      <c r="AQ25" s="10">
        <f>AP25/AO25</f>
        <v>0.785714285714286</v>
      </c>
      <c r="AR25" s="9">
        <f>'12月'!AR25+'11月'!AR25+'10月'!AR25+'9月 '!AR25+'8月'!AR25+'7月'!AR25+'6月'!AR25+'5月'!AR25+'4月'!AR25+'3月'!AR25+'1月'!AR25</f>
        <v>1</v>
      </c>
      <c r="AS25" s="9">
        <f>'12月'!AS25+'11月'!AS25+'10月'!AS25+'9月 '!AS25+'8月'!AS25+'7月'!AS25+'6月'!AS25+'5月'!AS25+'4月'!AS25+'3月'!AS25+'1月'!AS25</f>
        <v>1</v>
      </c>
      <c r="AT25" s="10">
        <f>AS25/AR25</f>
        <v>1</v>
      </c>
      <c r="AU25" s="9">
        <f>'12月'!AU25+'11月'!AU25+'10月'!AU25+'9月 '!AU25+'8月'!AU25+'7月'!AU25+'6月'!AU25+'5月'!AU25+'4月'!AU25+'3月'!AU25+'1月'!AU25</f>
        <v>2</v>
      </c>
      <c r="AV25" s="9">
        <f>'12月'!AV25+'11月'!AV25+'10月'!AV25+'9月 '!AV25+'8月'!AV25+'7月'!AV25+'6月'!AV25+'5月'!AV25+'4月'!AV25+'3月'!AV25+'1月'!AV25</f>
        <v>1</v>
      </c>
      <c r="AW25" s="10">
        <f>AV25/AU25</f>
        <v>0.5</v>
      </c>
      <c r="AX25" s="9">
        <f>'12月'!AX25+'11月'!AX25+'10月'!AX25+'9月 '!AX25+'8月'!AX25+'7月'!AX25+'6月'!AX25+'5月'!AX25+'4月'!AX25+'3月'!AX25+'1月'!AX25</f>
        <v>61</v>
      </c>
      <c r="AY25" s="9">
        <f>'12月'!AY25+'11月'!AY25+'10月'!AY25+'9月 '!AY25+'8月'!AY25+'7月'!AY25+'6月'!AY25+'5月'!AY25+'4月'!AY25+'3月'!AY25+'1月'!AY25</f>
        <v>47</v>
      </c>
      <c r="AZ25" s="10">
        <f>AY25/AX25</f>
        <v>0.770491803278688</v>
      </c>
      <c r="BA25" s="9"/>
      <c r="BB25" s="9"/>
      <c r="BC25" s="10"/>
      <c r="BD25" s="9">
        <f>'12月'!BD25+'10月'!BD25+'9月 '!BD25+'8月'!BD25+'7月'!BD25+'6月'!BD25+'5月'!BD25+'4月'!BD25+'3月'!BD25+'1月'!BD25</f>
        <v>3</v>
      </c>
      <c r="BE25" s="9">
        <f>'12月'!BE25+'10月'!BE25+'9月 '!BE25+'8月'!BE25+'7月'!BE25+'6月'!BE25+'5月'!BE25+'4月'!BE25+'3月'!BE25+'1月'!BE25</f>
        <v>3</v>
      </c>
      <c r="BF25" s="10">
        <f>BE25/BD25</f>
        <v>1</v>
      </c>
      <c r="BG25" s="9"/>
      <c r="BH25" s="9"/>
      <c r="BI25" s="10"/>
      <c r="BJ25" s="9">
        <f>'12月'!BJ25+'11月'!BJ25+'10月'!BJ25+'9月 '!BJ25+'8月'!BJ25+'7月'!BJ25+'6月'!BJ25+'5月'!BJ25+'4月'!BJ25+'3月'!BJ25+'1月'!BJ25</f>
        <v>16</v>
      </c>
      <c r="BK25" s="9">
        <f>'12月'!BK25+'11月'!BK25+'10月'!BK25+'9月 '!BK25+'8月'!BK25+'7月'!BK25+'6月'!BK25+'5月'!BK25+'4月'!BK25+'3月'!BK25+'1月'!BK25</f>
        <v>12</v>
      </c>
      <c r="BL25" s="10">
        <f t="shared" si="11"/>
        <v>0.75</v>
      </c>
      <c r="BM25" s="9"/>
      <c r="BN25" s="9"/>
      <c r="BO25" s="10"/>
      <c r="BP25" s="9"/>
      <c r="BQ25" s="9"/>
      <c r="BR25" s="10"/>
      <c r="BS25" s="34">
        <v>13</v>
      </c>
      <c r="BT25" s="34">
        <v>10</v>
      </c>
      <c r="BU25" s="18">
        <f t="shared" ref="BU25:BU28" si="47">BT25/BS25</f>
        <v>0.769230769230769</v>
      </c>
      <c r="BV25" s="42">
        <f t="shared" ref="BV25:BV30" si="48">B25+E25+H25+K25+N25+Q25+T25+W25+Z25+AC25+AF25+AI25+AL25+AO25+AR25+AU25+AX25+BA25+BD25+BG25+BJ25+BM25+BP25+BS25</f>
        <v>274</v>
      </c>
      <c r="BW25" s="42">
        <f t="shared" ref="BW25:BW30" si="49">C25+F25+I25+L25+O25+R25+U25+X25+AA25+AD25+AG25+AJ25+AM25+AP25+AS25+AV25+AY25+BB25+BE25+BH25+BK25+BN25+BQ25+BT25</f>
        <v>196</v>
      </c>
      <c r="BX25" s="47">
        <f t="shared" si="8"/>
        <v>0.715328467153285</v>
      </c>
    </row>
    <row r="26" s="1" customFormat="1" spans="1:76">
      <c r="A26" s="17" t="s">
        <v>51</v>
      </c>
      <c r="B26" s="9">
        <f>'12月'!B26+'11月'!B26+'10月'!B26+'9月 '!B26+'8月'!B26+'7月'!B26+'6月'!B26+'5月'!B26+'4月'!B26+'3月'!B26+'1月'!B26</f>
        <v>7</v>
      </c>
      <c r="C26" s="9">
        <f>'12月'!C26+'11月'!C26+'10月'!C26+'9月 '!C26+'8月'!C26+'7月'!C26+'6月'!C26+'5月'!C26+'4月'!C26+'3月'!C26+'1月'!C26</f>
        <v>5</v>
      </c>
      <c r="D26" s="18">
        <f t="shared" si="0"/>
        <v>0.714285714285714</v>
      </c>
      <c r="E26" s="9"/>
      <c r="F26" s="9"/>
      <c r="G26" s="10"/>
      <c r="H26" s="9">
        <f>'12月'!H26+'11月'!H26+'10月'!H26+'9月 '!H26+'8月'!H26+'7月'!H26+'6月'!H26+'5月'!H26+'4月'!H26+'3月'!H26+'1月'!H26</f>
        <v>3</v>
      </c>
      <c r="I26" s="9">
        <f>'12月'!I26+'11月'!I26+'10月'!I26+'9月 '!I26+'8月'!I26+'7月'!I26+'6月'!I26+'5月'!I26+'4月'!I26+'3月'!I26+'1月'!I26</f>
        <v>3</v>
      </c>
      <c r="J26" s="10">
        <f t="shared" si="1"/>
        <v>1</v>
      </c>
      <c r="K26" s="9"/>
      <c r="L26" s="9"/>
      <c r="M26" s="10"/>
      <c r="N26" s="9"/>
      <c r="O26" s="9"/>
      <c r="P26" s="10"/>
      <c r="Q26" s="9">
        <f>'12月'!Q26+'11月'!Q26+'10月'!Q26+'9月 '!Q26+'8月'!Q26+'7月'!Q26+'6月'!Q26+'5月'!Q26+'4月'!Q26+'3月'!Q26+'1月'!Q26</f>
        <v>5</v>
      </c>
      <c r="R26" s="9">
        <f>'12月'!R26+'11月'!R26+'10月'!R26+'9月 '!R26+'8月'!R26+'7月'!R26+'6月'!R26+'5月'!R26+'4月'!R26+'3月'!R26+'1月'!R26</f>
        <v>4</v>
      </c>
      <c r="S26" s="10">
        <f t="shared" si="2"/>
        <v>0.8</v>
      </c>
      <c r="T26" s="9"/>
      <c r="U26" s="9"/>
      <c r="V26" s="10"/>
      <c r="W26" s="9"/>
      <c r="X26" s="9"/>
      <c r="Y26" s="10"/>
      <c r="Z26" s="9"/>
      <c r="AA26" s="9"/>
      <c r="AB26" s="10"/>
      <c r="AC26" s="9"/>
      <c r="AD26" s="9"/>
      <c r="AE26" s="10"/>
      <c r="AF26" s="9">
        <f>'12月'!AF26+'11月'!AF26+'10月'!AF26+'9月 '!AF26+'8月'!AF26+'7月'!AF26+'6月'!AF26+'5月'!AF26+'4月'!AF26+'3月'!AF26+'1月'!AF26</f>
        <v>7</v>
      </c>
      <c r="AG26" s="9">
        <f>'12月'!AG26+'11月'!AG26+'10月'!AG26+'9月 '!AG26+'8月'!AG26+'7月'!AG26+'6月'!AG26+'5月'!AG26+'4月'!AG26+'3月'!AG26+'1月'!AG26</f>
        <v>4</v>
      </c>
      <c r="AH26" s="10">
        <f t="shared" si="5"/>
        <v>0.571428571428571</v>
      </c>
      <c r="AI26" s="9"/>
      <c r="AJ26" s="9"/>
      <c r="AK26" s="10"/>
      <c r="AL26" s="9"/>
      <c r="AM26" s="9"/>
      <c r="AN26" s="10"/>
      <c r="AO26" s="9"/>
      <c r="AP26" s="9"/>
      <c r="AQ26" s="10"/>
      <c r="AR26" s="9"/>
      <c r="AS26" s="9"/>
      <c r="AT26" s="10"/>
      <c r="AU26" s="9"/>
      <c r="AV26" s="9"/>
      <c r="AW26" s="10"/>
      <c r="AX26" s="9"/>
      <c r="AY26" s="9"/>
      <c r="AZ26" s="10"/>
      <c r="BA26" s="9"/>
      <c r="BB26" s="9"/>
      <c r="BC26" s="10"/>
      <c r="BD26" s="9"/>
      <c r="BE26" s="9"/>
      <c r="BF26" s="10"/>
      <c r="BG26" s="9"/>
      <c r="BH26" s="9"/>
      <c r="BI26" s="10"/>
      <c r="BJ26" s="9">
        <f>'12月'!BJ26+'11月'!BJ26+'10月'!BJ26+'9月 '!BJ26+'8月'!BJ26+'7月'!BJ26+'6月'!BJ26+'5月'!BJ26+'4月'!BJ26+'3月'!BJ26+'1月'!BJ26</f>
        <v>1</v>
      </c>
      <c r="BK26" s="9">
        <f>'12月'!BK26+'11月'!BK26+'10月'!BK26+'9月 '!BK26+'8月'!BK26+'7月'!BK26+'6月'!BK26+'5月'!BK26+'4月'!BK26+'3月'!BK26+'1月'!BK26</f>
        <v>1</v>
      </c>
      <c r="BL26" s="10">
        <f t="shared" si="11"/>
        <v>1</v>
      </c>
      <c r="BM26" s="9">
        <f>'12月'!BM26+'11月'!BM26+'10月'!BM26+'9月 '!BM26+'8月'!BM26+'7月'!BM26+'6月'!BM26+'5月'!BM26+'4月'!BM26+'3月'!BM26+'1月'!BM26</f>
        <v>1</v>
      </c>
      <c r="BN26" s="9">
        <f>'12月'!BN26+'11月'!BN26+'10月'!BN26+'9月 '!BN26+'8月'!BN26+'7月'!BN26+'6月'!BN26+'5月'!BN26+'4月'!BN26+'3月'!BN26+'1月'!BN26</f>
        <v>0</v>
      </c>
      <c r="BO26" s="10">
        <f>BN26/BM26</f>
        <v>0</v>
      </c>
      <c r="BP26" s="9"/>
      <c r="BQ26" s="9"/>
      <c r="BR26" s="10"/>
      <c r="BS26" s="34"/>
      <c r="BT26" s="34"/>
      <c r="BU26" s="48"/>
      <c r="BV26" s="42">
        <f t="shared" si="48"/>
        <v>24</v>
      </c>
      <c r="BW26" s="42">
        <f t="shared" si="49"/>
        <v>17</v>
      </c>
      <c r="BX26" s="47">
        <f t="shared" si="8"/>
        <v>0.708333333333333</v>
      </c>
    </row>
    <row r="27" s="1" customFormat="1" spans="1:76">
      <c r="A27" s="17" t="s">
        <v>52</v>
      </c>
      <c r="B27" s="9">
        <f>'12月'!B27+'11月'!B27+'10月'!B27+'9月 '!B27+'8月'!B27+'7月'!B27+'6月'!B27+'5月'!B27+'4月'!B27+'3月'!B27+'1月'!B27</f>
        <v>124</v>
      </c>
      <c r="C27" s="9">
        <f>'12月'!C27+'11月'!C27+'10月'!C27+'9月 '!C27+'8月'!C27+'7月'!C27+'6月'!C27+'5月'!C27+'4月'!C27+'3月'!C27+'1月'!C27</f>
        <v>92</v>
      </c>
      <c r="D27" s="18">
        <f t="shared" si="0"/>
        <v>0.741935483870968</v>
      </c>
      <c r="E27" s="9"/>
      <c r="F27" s="9"/>
      <c r="G27" s="10"/>
      <c r="H27" s="9">
        <f>'12月'!H27+'11月'!H27+'10月'!H27+'9月 '!H27+'8月'!H27+'7月'!H27+'6月'!H27+'5月'!H27+'4月'!H27+'3月'!H27+'1月'!H27</f>
        <v>36</v>
      </c>
      <c r="I27" s="9">
        <f>'12月'!I27+'11月'!I27+'10月'!I27+'9月 '!I27+'8月'!I27+'7月'!I27+'6月'!I27+'5月'!I27+'4月'!I27+'3月'!I27+'1月'!I27</f>
        <v>22</v>
      </c>
      <c r="J27" s="10">
        <f t="shared" si="1"/>
        <v>0.611111111111111</v>
      </c>
      <c r="K27" s="9"/>
      <c r="L27" s="9"/>
      <c r="M27" s="10"/>
      <c r="N27" s="9">
        <f>'12月'!N27+'11月'!N27+'10月'!N27+'9月 '!N27+'8月'!N27+'7月'!N27+'6月'!N27+'5月'!N27+'4月'!N27+'3月'!N27+'1月'!N27</f>
        <v>1</v>
      </c>
      <c r="O27" s="9">
        <f>'12月'!O27+'11月'!O27+'10月'!O27+'9月 '!O27+'8月'!O27+'7月'!O27+'6月'!O27+'5月'!O27+'4月'!O27+'3月'!O27+'1月'!O27</f>
        <v>0</v>
      </c>
      <c r="P27" s="10">
        <f>O27/N27</f>
        <v>0</v>
      </c>
      <c r="Q27" s="9">
        <f>'12月'!Q27+'11月'!Q27+'10月'!Q27+'9月 '!Q27+'8月'!Q27+'7月'!Q27+'6月'!Q27+'5月'!Q27+'4月'!Q27+'3月'!Q27+'1月'!Q27</f>
        <v>1</v>
      </c>
      <c r="R27" s="9">
        <f>'12月'!R27+'11月'!R27+'10月'!R27+'9月 '!R27+'8月'!R27+'7月'!R27+'6月'!R27+'5月'!R27+'4月'!R27+'3月'!R27+'1月'!R27</f>
        <v>1</v>
      </c>
      <c r="S27" s="10">
        <f t="shared" si="2"/>
        <v>1</v>
      </c>
      <c r="T27" s="9"/>
      <c r="U27" s="9"/>
      <c r="V27" s="10"/>
      <c r="W27" s="9"/>
      <c r="X27" s="9"/>
      <c r="Y27" s="10"/>
      <c r="Z27" s="9"/>
      <c r="AA27" s="9"/>
      <c r="AB27" s="10"/>
      <c r="AC27" s="9">
        <f>'12月'!AC27+'11月'!AC27+'10月'!AC27+'9月 '!AC27+'8月'!AC27+'7月'!AC27+'6月'!AC27+'5月'!AC27+'4月'!AC27+'3月'!AC27+'1月'!AC27</f>
        <v>40</v>
      </c>
      <c r="AD27" s="9">
        <f>'12月'!AD27+'11月'!AD27+'10月'!AD27+'9月 '!AD27+'8月'!AD27+'7月'!AD27+'6月'!AD27+'5月'!AD27+'4月'!AD27+'3月'!AD27+'1月'!AD27</f>
        <v>19</v>
      </c>
      <c r="AE27" s="10">
        <f t="shared" si="4"/>
        <v>0.475</v>
      </c>
      <c r="AF27" s="9">
        <f>'12月'!AF27+'11月'!AF27+'10月'!AF27+'9月 '!AF27+'8月'!AF27+'7月'!AF27+'6月'!AF27+'5月'!AF27+'4月'!AF27+'3月'!AF27+'1月'!AF27</f>
        <v>26</v>
      </c>
      <c r="AG27" s="9">
        <f>'12月'!AG27+'11月'!AG27+'10月'!AG27+'9月 '!AG27+'8月'!AG27+'7月'!AG27+'6月'!AG27+'5月'!AG27+'4月'!AG27+'3月'!AG27+'1月'!AG27</f>
        <v>10</v>
      </c>
      <c r="AH27" s="10">
        <f t="shared" si="5"/>
        <v>0.384615384615385</v>
      </c>
      <c r="AI27" s="9"/>
      <c r="AJ27" s="9"/>
      <c r="AK27" s="10"/>
      <c r="AL27" s="9"/>
      <c r="AM27" s="9"/>
      <c r="AN27" s="10"/>
      <c r="AO27" s="9">
        <f>'12月'!AO27+'11月'!AO27+'10月'!AO27+'9月 '!AO27+'8月'!AO27+'7月'!AO27+'6月'!AO27+'5月'!AO27+'4月'!AO27+'3月'!AO27+'1月'!AO27</f>
        <v>6</v>
      </c>
      <c r="AP27" s="9">
        <f>'12月'!AP27+'11月'!AP27+'10月'!AP27+'9月 '!AP27+'8月'!AP27+'7月'!AP27+'6月'!AP27+'5月'!AP27+'4月'!AP27+'3月'!AP27+'1月'!AP27</f>
        <v>1</v>
      </c>
      <c r="AQ27" s="10">
        <f>AP27/AO27</f>
        <v>0.166666666666667</v>
      </c>
      <c r="AR27" s="9">
        <f>'12月'!AR27+'11月'!AR27+'10月'!AR27+'9月 '!AR27+'8月'!AR27+'7月'!AR27+'6月'!AR27+'5月'!AR27+'4月'!AR27+'3月'!AR27+'1月'!AR27</f>
        <v>12</v>
      </c>
      <c r="AS27" s="9">
        <f>'12月'!AS27+'11月'!AS27+'10月'!AS27+'9月 '!AS27+'8月'!AS27+'7月'!AS27+'6月'!AS27+'5月'!AS27+'4月'!AS27+'3月'!AS27+'1月'!AS27</f>
        <v>11</v>
      </c>
      <c r="AT27" s="10">
        <f>AS27/AR27</f>
        <v>0.916666666666667</v>
      </c>
      <c r="AU27" s="9">
        <f>'12月'!AU27+'11月'!AU27+'10月'!AU27+'9月 '!AU27+'8月'!AU27+'7月'!AU27+'6月'!AU27+'5月'!AU27+'4月'!AU27+'3月'!AU27+'1月'!AU27</f>
        <v>1</v>
      </c>
      <c r="AV27" s="9">
        <f>'12月'!AV27+'11月'!AV27+'10月'!AV27+'9月 '!AV27+'8月'!AV27+'7月'!AV27+'6月'!AV27+'5月'!AV27+'4月'!AV27+'3月'!AV27+'1月'!AV27</f>
        <v>0</v>
      </c>
      <c r="AW27" s="10">
        <f>AV27/AU27</f>
        <v>0</v>
      </c>
      <c r="AX27" s="9">
        <f>'12月'!AX27+'11月'!AX27+'10月'!AX27+'9月 '!AX27+'8月'!AX27+'7月'!AX27+'6月'!AX27+'5月'!AX27+'4月'!AX27+'3月'!AX27+'1月'!AX27</f>
        <v>3</v>
      </c>
      <c r="AY27" s="9">
        <f>'12月'!AY27+'11月'!AY27+'10月'!AY27+'9月 '!AY27+'8月'!AY27+'7月'!AY27+'6月'!AY27+'5月'!AY27+'4月'!AY27+'3月'!AY27+'1月'!AY27</f>
        <v>2</v>
      </c>
      <c r="AZ27" s="10">
        <f>AY27/AX27</f>
        <v>0.666666666666667</v>
      </c>
      <c r="BA27" s="9"/>
      <c r="BB27" s="9"/>
      <c r="BC27" s="10"/>
      <c r="BD27" s="9"/>
      <c r="BE27" s="9"/>
      <c r="BF27" s="10"/>
      <c r="BG27" s="9"/>
      <c r="BH27" s="9"/>
      <c r="BI27" s="10"/>
      <c r="BJ27" s="9">
        <f>'12月'!BJ27+'11月'!BJ27+'10月'!BJ27+'9月 '!BJ27+'8月'!BJ27+'7月'!BJ27+'6月'!BJ27+'5月'!BJ27+'4月'!BJ27+'3月'!BJ27+'1月'!BJ27</f>
        <v>5</v>
      </c>
      <c r="BK27" s="9">
        <f>'12月'!BK27+'11月'!BK27+'10月'!BK27+'9月 '!BK27+'8月'!BK27+'7月'!BK27+'6月'!BK27+'5月'!BK27+'4月'!BK27+'3月'!BK27+'1月'!BK27</f>
        <v>2</v>
      </c>
      <c r="BL27" s="10">
        <f t="shared" si="11"/>
        <v>0.4</v>
      </c>
      <c r="BM27" s="9">
        <f>'12月'!BM27+'11月'!BM27+'10月'!BM27+'9月 '!BM27+'8月'!BM27+'7月'!BM27+'6月'!BM27+'5月'!BM27+'4月'!BM27+'3月'!BM27+'1月'!BM27</f>
        <v>1</v>
      </c>
      <c r="BN27" s="9">
        <f>'12月'!BN27+'11月'!BN27+'10月'!BN27+'9月 '!BN27+'8月'!BN27+'7月'!BN27+'6月'!BN27+'5月'!BN27+'4月'!BN27+'3月'!BN27+'1月'!BN27</f>
        <v>1</v>
      </c>
      <c r="BO27" s="10">
        <f>BN27/BM27</f>
        <v>1</v>
      </c>
      <c r="BP27" s="9"/>
      <c r="BQ27" s="9"/>
      <c r="BR27" s="10"/>
      <c r="BS27" s="34">
        <v>8</v>
      </c>
      <c r="BT27" s="34">
        <v>6</v>
      </c>
      <c r="BU27" s="18">
        <f t="shared" si="47"/>
        <v>0.75</v>
      </c>
      <c r="BV27" s="42">
        <f t="shared" si="48"/>
        <v>264</v>
      </c>
      <c r="BW27" s="42">
        <f t="shared" si="49"/>
        <v>167</v>
      </c>
      <c r="BX27" s="47">
        <f t="shared" si="8"/>
        <v>0.632575757575758</v>
      </c>
    </row>
    <row r="28" spans="1:76">
      <c r="A28" s="8" t="s">
        <v>53</v>
      </c>
      <c r="B28" s="9">
        <f>'12月'!B28+'11月'!B28+'10月'!B28+'9月 '!B28+'8月'!B28+'7月'!B28+'6月'!B28+'5月'!B28+'4月'!B28+'3月'!B28+'1月'!B28</f>
        <v>8</v>
      </c>
      <c r="C28" s="9">
        <f>'12月'!C28+'11月'!C28+'10月'!C28+'9月 '!C28+'8月'!C28+'7月'!C28+'6月'!C28+'5月'!C28+'4月'!C28+'3月'!C28+'1月'!C28</f>
        <v>7</v>
      </c>
      <c r="D28" s="18">
        <f t="shared" si="0"/>
        <v>0.875</v>
      </c>
      <c r="E28" s="9"/>
      <c r="F28" s="9"/>
      <c r="G28" s="10"/>
      <c r="H28" s="9"/>
      <c r="I28" s="9"/>
      <c r="J28" s="10"/>
      <c r="K28" s="9"/>
      <c r="L28" s="9"/>
      <c r="M28" s="10"/>
      <c r="N28" s="9"/>
      <c r="O28" s="9"/>
      <c r="P28" s="10"/>
      <c r="Q28" s="9"/>
      <c r="R28" s="9"/>
      <c r="S28" s="10"/>
      <c r="T28" s="9"/>
      <c r="U28" s="9"/>
      <c r="V28" s="10"/>
      <c r="W28" s="9"/>
      <c r="X28" s="9"/>
      <c r="Y28" s="10"/>
      <c r="Z28" s="9"/>
      <c r="AA28" s="9"/>
      <c r="AB28" s="10"/>
      <c r="AC28" s="9">
        <f>'12月'!AC28+'11月'!AC28+'10月'!AC28+'9月 '!AC28+'8月'!AC28+'7月'!AC28+'6月'!AC28+'5月'!AC28+'4月'!AC28+'3月'!AC28+'1月'!AC28</f>
        <v>4</v>
      </c>
      <c r="AD28" s="9">
        <f>'12月'!AD28+'11月'!AD28+'10月'!AD28+'9月 '!AD28+'8月'!AD28+'7月'!AD28+'6月'!AD28+'5月'!AD28+'4月'!AD28+'3月'!AD28+'1月'!AD28</f>
        <v>4</v>
      </c>
      <c r="AE28" s="10">
        <f t="shared" si="4"/>
        <v>1</v>
      </c>
      <c r="AF28" s="9">
        <f>'12月'!AF28+'11月'!AF28+'10月'!AF28+'9月 '!AF28+'8月'!AF28+'7月'!AF28+'6月'!AF28+'5月'!AF28+'4月'!AF28+'3月'!AF28+'1月'!AF28</f>
        <v>1</v>
      </c>
      <c r="AG28" s="9">
        <f>'12月'!AG28+'11月'!AG28+'10月'!AG28+'9月 '!AG28+'8月'!AG28+'7月'!AG28+'6月'!AG28+'5月'!AG28+'4月'!AG28+'3月'!AG28+'1月'!AG28</f>
        <v>1</v>
      </c>
      <c r="AH28" s="10">
        <f t="shared" si="5"/>
        <v>1</v>
      </c>
      <c r="AI28" s="9"/>
      <c r="AJ28" s="9"/>
      <c r="AK28" s="10"/>
      <c r="AL28" s="9"/>
      <c r="AM28" s="9"/>
      <c r="AN28" s="10"/>
      <c r="AO28" s="9"/>
      <c r="AP28" s="9"/>
      <c r="AQ28" s="10"/>
      <c r="AR28" s="9"/>
      <c r="AS28" s="9"/>
      <c r="AT28" s="10"/>
      <c r="AU28" s="9"/>
      <c r="AV28" s="9"/>
      <c r="AW28" s="10"/>
      <c r="AX28" s="9"/>
      <c r="AY28" s="9"/>
      <c r="AZ28" s="10"/>
      <c r="BA28" s="9"/>
      <c r="BB28" s="9"/>
      <c r="BC28" s="10"/>
      <c r="BD28" s="9"/>
      <c r="BE28" s="9"/>
      <c r="BF28" s="10"/>
      <c r="BG28" s="9"/>
      <c r="BH28" s="9"/>
      <c r="BI28" s="10"/>
      <c r="BJ28" s="9"/>
      <c r="BK28" s="9"/>
      <c r="BL28" s="10"/>
      <c r="BM28" s="9"/>
      <c r="BN28" s="9"/>
      <c r="BO28" s="10"/>
      <c r="BP28" s="9"/>
      <c r="BQ28" s="9"/>
      <c r="BR28" s="10"/>
      <c r="BS28" s="9">
        <v>5</v>
      </c>
      <c r="BT28" s="9">
        <v>4</v>
      </c>
      <c r="BU28" s="18">
        <f t="shared" si="47"/>
        <v>0.8</v>
      </c>
      <c r="BV28" s="42">
        <f t="shared" si="48"/>
        <v>18</v>
      </c>
      <c r="BW28" s="42">
        <f t="shared" si="49"/>
        <v>16</v>
      </c>
      <c r="BX28" s="47">
        <f t="shared" si="8"/>
        <v>0.888888888888889</v>
      </c>
    </row>
    <row r="29" spans="1:76">
      <c r="A29" s="8" t="s">
        <v>54</v>
      </c>
      <c r="B29" s="9">
        <f>'12月'!B29+'11月'!B29+'10月'!B29+'9月 '!B29+'8月'!B29+'7月'!B29+'6月'!B29+'5月'!B29+'4月'!B29+'3月'!B29+'1月'!B29</f>
        <v>4</v>
      </c>
      <c r="C29" s="9">
        <f>'12月'!C29+'11月'!C29+'10月'!C29+'9月 '!C29+'8月'!C29+'7月'!C29+'6月'!C29+'5月'!C29+'4月'!C29+'3月'!C29+'1月'!C29</f>
        <v>3</v>
      </c>
      <c r="D29" s="18">
        <f t="shared" si="0"/>
        <v>0.75</v>
      </c>
      <c r="E29" s="9"/>
      <c r="F29" s="9"/>
      <c r="G29" s="10"/>
      <c r="H29" s="9"/>
      <c r="I29" s="9"/>
      <c r="J29" s="10"/>
      <c r="K29" s="9"/>
      <c r="L29" s="9"/>
      <c r="M29" s="10"/>
      <c r="N29" s="9"/>
      <c r="O29" s="9"/>
      <c r="P29" s="10"/>
      <c r="Q29" s="9">
        <f>'12月'!Q29+'11月'!Q29+'10月'!Q29+'9月 '!Q29+'8月'!Q29+'7月'!Q29+'6月'!Q29+'5月'!Q29+'4月'!Q29+'3月'!Q29+'1月'!Q29</f>
        <v>3</v>
      </c>
      <c r="R29" s="9">
        <f>'12月'!R29+'11月'!R29+'10月'!R29+'9月 '!R29+'8月'!R29+'7月'!R29+'6月'!R29+'5月'!R29+'4月'!R29+'3月'!R29+'1月'!R29</f>
        <v>2</v>
      </c>
      <c r="S29" s="10">
        <f t="shared" si="2"/>
        <v>0.666666666666667</v>
      </c>
      <c r="T29" s="9"/>
      <c r="U29" s="9"/>
      <c r="V29" s="10"/>
      <c r="W29" s="9"/>
      <c r="X29" s="9"/>
      <c r="Y29" s="10"/>
      <c r="Z29" s="9"/>
      <c r="AA29" s="9"/>
      <c r="AB29" s="10"/>
      <c r="AC29" s="9"/>
      <c r="AD29" s="9"/>
      <c r="AE29" s="10"/>
      <c r="AF29" s="9"/>
      <c r="AG29" s="9"/>
      <c r="AH29" s="10"/>
      <c r="AI29" s="9"/>
      <c r="AJ29" s="9"/>
      <c r="AK29" s="10"/>
      <c r="AL29" s="9"/>
      <c r="AM29" s="9"/>
      <c r="AN29" s="10"/>
      <c r="AO29" s="9"/>
      <c r="AP29" s="9"/>
      <c r="AQ29" s="10"/>
      <c r="AR29" s="9"/>
      <c r="AS29" s="9"/>
      <c r="AT29" s="10"/>
      <c r="AU29" s="9"/>
      <c r="AV29" s="9"/>
      <c r="AW29" s="10"/>
      <c r="AX29" s="9"/>
      <c r="AY29" s="9"/>
      <c r="AZ29" s="10"/>
      <c r="BA29" s="9"/>
      <c r="BB29" s="9"/>
      <c r="BC29" s="10"/>
      <c r="BD29" s="9"/>
      <c r="BE29" s="9"/>
      <c r="BF29" s="10"/>
      <c r="BG29" s="9"/>
      <c r="BH29" s="9"/>
      <c r="BI29" s="10"/>
      <c r="BJ29" s="9"/>
      <c r="BK29" s="9"/>
      <c r="BL29" s="10"/>
      <c r="BM29" s="9"/>
      <c r="BN29" s="9"/>
      <c r="BO29" s="10"/>
      <c r="BP29" s="9"/>
      <c r="BQ29" s="9"/>
      <c r="BR29" s="10"/>
      <c r="BS29" s="9"/>
      <c r="BT29" s="9"/>
      <c r="BU29" s="18"/>
      <c r="BV29" s="42">
        <f t="shared" si="48"/>
        <v>7</v>
      </c>
      <c r="BW29" s="42">
        <f t="shared" si="49"/>
        <v>5</v>
      </c>
      <c r="BX29" s="41">
        <f t="shared" si="8"/>
        <v>0.714285714285714</v>
      </c>
    </row>
    <row r="30" spans="1:76">
      <c r="A30" s="11" t="s">
        <v>55</v>
      </c>
      <c r="B30" s="12">
        <f t="shared" ref="B30:F30" si="50">SUM(B25:B29)</f>
        <v>177</v>
      </c>
      <c r="C30" s="12">
        <f t="shared" si="50"/>
        <v>132</v>
      </c>
      <c r="D30" s="13">
        <f t="shared" si="0"/>
        <v>0.745762711864407</v>
      </c>
      <c r="E30" s="12">
        <f t="shared" si="50"/>
        <v>0</v>
      </c>
      <c r="F30" s="12">
        <f t="shared" si="50"/>
        <v>0</v>
      </c>
      <c r="G30" s="13" t="e">
        <f>F30/E30</f>
        <v>#DIV/0!</v>
      </c>
      <c r="H30" s="12">
        <f t="shared" ref="H30:L30" si="51">SUM(H25:H29)</f>
        <v>41</v>
      </c>
      <c r="I30" s="12">
        <f t="shared" si="51"/>
        <v>27</v>
      </c>
      <c r="J30" s="13">
        <f t="shared" si="1"/>
        <v>0.658536585365854</v>
      </c>
      <c r="K30" s="12">
        <f t="shared" si="51"/>
        <v>0</v>
      </c>
      <c r="L30" s="12">
        <f t="shared" si="51"/>
        <v>0</v>
      </c>
      <c r="M30" s="13" t="e">
        <f>L30/K30</f>
        <v>#DIV/0!</v>
      </c>
      <c r="N30" s="12">
        <f t="shared" ref="N30:R30" si="52">SUM(N25:N29)</f>
        <v>1</v>
      </c>
      <c r="O30" s="12">
        <f t="shared" si="52"/>
        <v>0</v>
      </c>
      <c r="P30" s="13">
        <f>O30/N30</f>
        <v>0</v>
      </c>
      <c r="Q30" s="12">
        <f t="shared" si="52"/>
        <v>13</v>
      </c>
      <c r="R30" s="12">
        <f t="shared" si="52"/>
        <v>8</v>
      </c>
      <c r="S30" s="13">
        <f t="shared" si="2"/>
        <v>0.615384615384615</v>
      </c>
      <c r="T30" s="12">
        <f t="shared" ref="T30:X30" si="53">SUM(T25:T29)</f>
        <v>0</v>
      </c>
      <c r="U30" s="12">
        <f t="shared" si="53"/>
        <v>0</v>
      </c>
      <c r="V30" s="13" t="e">
        <f>U30/T30</f>
        <v>#DIV/0!</v>
      </c>
      <c r="W30" s="12">
        <f t="shared" si="53"/>
        <v>0</v>
      </c>
      <c r="X30" s="12">
        <f t="shared" si="53"/>
        <v>0</v>
      </c>
      <c r="Y30" s="13" t="e">
        <f>X30/W30</f>
        <v>#DIV/0!</v>
      </c>
      <c r="Z30" s="12">
        <f t="shared" ref="Z30:AD30" si="54">SUM(Z25:Z29)</f>
        <v>0</v>
      </c>
      <c r="AA30" s="12">
        <f t="shared" si="54"/>
        <v>0</v>
      </c>
      <c r="AB30" s="13" t="e">
        <f>AA30/Z30</f>
        <v>#DIV/0!</v>
      </c>
      <c r="AC30" s="12">
        <f t="shared" si="54"/>
        <v>148</v>
      </c>
      <c r="AD30" s="12">
        <f t="shared" si="54"/>
        <v>91</v>
      </c>
      <c r="AE30" s="13">
        <f t="shared" si="4"/>
        <v>0.614864864864865</v>
      </c>
      <c r="AF30" s="12">
        <f t="shared" ref="AF30:AJ30" si="55">SUM(AF25:AF29)</f>
        <v>54</v>
      </c>
      <c r="AG30" s="12">
        <f t="shared" si="55"/>
        <v>30</v>
      </c>
      <c r="AH30" s="13">
        <f t="shared" si="5"/>
        <v>0.555555555555556</v>
      </c>
      <c r="AI30" s="12">
        <f t="shared" si="55"/>
        <v>0</v>
      </c>
      <c r="AJ30" s="12">
        <f t="shared" si="55"/>
        <v>0</v>
      </c>
      <c r="AK30" s="13" t="e">
        <f>AJ30/AI30</f>
        <v>#DIV/0!</v>
      </c>
      <c r="AL30" s="12">
        <f t="shared" ref="AL30:AP30" si="56">SUM(AL25:AL29)</f>
        <v>0</v>
      </c>
      <c r="AM30" s="12">
        <f t="shared" si="56"/>
        <v>0</v>
      </c>
      <c r="AN30" s="13" t="e">
        <f>AM30/AL30</f>
        <v>#DIV/0!</v>
      </c>
      <c r="AO30" s="12">
        <f t="shared" si="56"/>
        <v>20</v>
      </c>
      <c r="AP30" s="12">
        <f t="shared" si="56"/>
        <v>12</v>
      </c>
      <c r="AQ30" s="13">
        <f>AP30/AO30</f>
        <v>0.6</v>
      </c>
      <c r="AR30" s="12">
        <f t="shared" ref="AR30:AV30" si="57">SUM(AR25:AR29)</f>
        <v>13</v>
      </c>
      <c r="AS30" s="12">
        <f t="shared" si="57"/>
        <v>12</v>
      </c>
      <c r="AT30" s="13">
        <f>AS30/AR30</f>
        <v>0.923076923076923</v>
      </c>
      <c r="AU30" s="12">
        <f t="shared" si="57"/>
        <v>3</v>
      </c>
      <c r="AV30" s="12">
        <f t="shared" si="57"/>
        <v>1</v>
      </c>
      <c r="AW30" s="13">
        <f>AV30/AU30</f>
        <v>0.333333333333333</v>
      </c>
      <c r="AX30" s="12">
        <f t="shared" ref="AX30:BB30" si="58">SUM(AX25:AX29)</f>
        <v>64</v>
      </c>
      <c r="AY30" s="12">
        <f t="shared" si="58"/>
        <v>49</v>
      </c>
      <c r="AZ30" s="13">
        <f>AY30/AX30</f>
        <v>0.765625</v>
      </c>
      <c r="BA30" s="12">
        <f t="shared" si="58"/>
        <v>0</v>
      </c>
      <c r="BB30" s="12">
        <f t="shared" si="58"/>
        <v>0</v>
      </c>
      <c r="BC30" s="13" t="e">
        <f>BB30/BA30</f>
        <v>#DIV/0!</v>
      </c>
      <c r="BD30" s="12">
        <f t="shared" ref="BD30:BH30" si="59">SUM(BD25:BD29)</f>
        <v>3</v>
      </c>
      <c r="BE30" s="12">
        <f t="shared" si="59"/>
        <v>3</v>
      </c>
      <c r="BF30" s="13">
        <f>BE30/BD30</f>
        <v>1</v>
      </c>
      <c r="BG30" s="12">
        <f t="shared" si="59"/>
        <v>0</v>
      </c>
      <c r="BH30" s="12">
        <f t="shared" si="59"/>
        <v>0</v>
      </c>
      <c r="BI30" s="13" t="e">
        <f>BH30/BG30</f>
        <v>#DIV/0!</v>
      </c>
      <c r="BJ30" s="12">
        <f t="shared" ref="BJ30:BN30" si="60">SUM(BJ25:BJ29)</f>
        <v>22</v>
      </c>
      <c r="BK30" s="12">
        <f t="shared" si="60"/>
        <v>15</v>
      </c>
      <c r="BL30" s="13">
        <f t="shared" si="11"/>
        <v>0.681818181818182</v>
      </c>
      <c r="BM30" s="12">
        <f t="shared" si="60"/>
        <v>2</v>
      </c>
      <c r="BN30" s="12">
        <f t="shared" si="60"/>
        <v>1</v>
      </c>
      <c r="BO30" s="13">
        <f>BN30/BM30</f>
        <v>0.5</v>
      </c>
      <c r="BP30" s="12">
        <f t="shared" ref="BP30:BT30" si="61">SUM(BP25:BP29)</f>
        <v>0</v>
      </c>
      <c r="BQ30" s="12">
        <f t="shared" si="61"/>
        <v>0</v>
      </c>
      <c r="BR30" s="13" t="e">
        <f>BQ30/BP30</f>
        <v>#DIV/0!</v>
      </c>
      <c r="BS30" s="12">
        <f t="shared" si="61"/>
        <v>26</v>
      </c>
      <c r="BT30" s="12">
        <f t="shared" si="61"/>
        <v>20</v>
      </c>
      <c r="BU30" s="13">
        <f t="shared" ref="BU30:BU33" si="62">BT30/BS30</f>
        <v>0.769230769230769</v>
      </c>
      <c r="BV30" s="43">
        <f t="shared" si="48"/>
        <v>587</v>
      </c>
      <c r="BW30" s="12">
        <f t="shared" si="49"/>
        <v>401</v>
      </c>
      <c r="BX30" s="44">
        <f t="shared" si="8"/>
        <v>0.683134582623509</v>
      </c>
    </row>
    <row r="31" spans="1:76">
      <c r="A31" s="8" t="s">
        <v>56</v>
      </c>
      <c r="B31" s="9">
        <f>'12月'!B31+'11月'!B31+'10月'!B31+'9月 '!B31+'8月'!B31+'7月'!B31+'6月'!B31+'5月'!B31+'4月'!B31+'3月'!B31+'1月'!B31</f>
        <v>1</v>
      </c>
      <c r="C31" s="9">
        <f>'12月'!C31+'11月'!C31+'10月'!C31+'9月 '!C31+'8月'!C31+'7月'!C31+'6月'!C31+'5月'!C31+'4月'!C31+'3月'!C31+'1月'!C31</f>
        <v>0</v>
      </c>
      <c r="D31" s="10">
        <f t="shared" si="0"/>
        <v>0</v>
      </c>
      <c r="E31" s="9"/>
      <c r="F31" s="9"/>
      <c r="G31" s="10"/>
      <c r="H31" s="9"/>
      <c r="I31" s="9"/>
      <c r="J31" s="10"/>
      <c r="K31" s="9"/>
      <c r="L31" s="9"/>
      <c r="M31" s="10"/>
      <c r="N31" s="9"/>
      <c r="O31" s="9"/>
      <c r="P31" s="10"/>
      <c r="Q31" s="9"/>
      <c r="R31" s="9"/>
      <c r="S31" s="10"/>
      <c r="T31" s="9"/>
      <c r="U31" s="9"/>
      <c r="V31" s="10"/>
      <c r="W31" s="9"/>
      <c r="X31" s="9"/>
      <c r="Y31" s="10"/>
      <c r="Z31" s="9"/>
      <c r="AA31" s="9"/>
      <c r="AB31" s="10"/>
      <c r="AC31" s="9">
        <f>'12月'!AC31+'11月'!AC31+'10月'!AC31+'9月 '!AC31+'8月'!AC31+'7月'!AC31+'6月'!AC31+'5月'!AC31+'4月'!AC31+'3月'!AC31+'1月'!AC31</f>
        <v>45</v>
      </c>
      <c r="AD31" s="9">
        <f>'12月'!AD31+'11月'!AD31+'10月'!AD31+'9月 '!AD31+'8月'!AD31+'7月'!AD31+'6月'!AD31+'5月'!AD31+'4月'!AD31+'3月'!AD31+'1月'!AD31</f>
        <v>41</v>
      </c>
      <c r="AE31" s="10">
        <f t="shared" si="4"/>
        <v>0.911111111111111</v>
      </c>
      <c r="AF31" s="9">
        <f>'12月'!AF31+'11月'!AF31+'10月'!AF31+'9月 '!AF31+'8月'!AF31+'7月'!AF31+'6月'!AF31+'5月'!AF31+'4月'!AF31+'3月'!AF31+'1月'!AF31</f>
        <v>6</v>
      </c>
      <c r="AG31" s="9">
        <f>'12月'!AG31+'11月'!AG31+'10月'!AG31+'9月 '!AG31+'8月'!AG31+'7月'!AG31+'6月'!AG31+'5月'!AG31+'4月'!AG31+'3月'!AG31+'1月'!AG31</f>
        <v>5</v>
      </c>
      <c r="AH31" s="10">
        <f t="shared" si="5"/>
        <v>0.833333333333333</v>
      </c>
      <c r="AI31" s="9"/>
      <c r="AJ31" s="9"/>
      <c r="AK31" s="10"/>
      <c r="AL31" s="9"/>
      <c r="AM31" s="9"/>
      <c r="AN31" s="10"/>
      <c r="AO31" s="9"/>
      <c r="AP31" s="9"/>
      <c r="AQ31" s="10"/>
      <c r="AR31" s="9"/>
      <c r="AS31" s="9"/>
      <c r="AT31" s="10"/>
      <c r="AU31" s="9">
        <f>'12月'!AU31+'11月'!AU31+'10月'!AU31+'9月 '!AU31+'8月'!AU31+'7月'!AU31+'6月'!AU31+'5月'!AU31+'4月'!AU31+'3月'!AU31+'1月'!AU31</f>
        <v>0</v>
      </c>
      <c r="AV31" s="9">
        <f>'12月'!AV31+'11月'!AV31+'10月'!AV31+'9月 '!AV31+'8月'!AV31+'7月'!AV31+'6月'!AV31+'5月'!AV31+'4月'!AV31+'3月'!AV31+'1月'!AV31</f>
        <v>0</v>
      </c>
      <c r="AW31" s="10"/>
      <c r="AX31" s="9">
        <f>'12月'!AX31+'11月'!AX31+'10月'!AX31+'9月 '!AX31+'8月'!AX31+'7月'!AX31+'6月'!AX31+'5月'!AX31+'4月'!AX31+'3月'!AX31+'1月'!AX31</f>
        <v>34</v>
      </c>
      <c r="AY31" s="9">
        <f>'12月'!AY31+'11月'!AY31+'10月'!AY31+'9月 '!AY31+'8月'!AY31+'7月'!AY31+'6月'!AY31+'5月'!AY31+'4月'!AY31+'3月'!AY31+'1月'!AY31</f>
        <v>32</v>
      </c>
      <c r="AZ31" s="10">
        <f>AY31/AX31</f>
        <v>0.941176470588235</v>
      </c>
      <c r="BA31" s="9"/>
      <c r="BB31" s="9"/>
      <c r="BC31" s="10"/>
      <c r="BD31" s="9"/>
      <c r="BE31" s="9"/>
      <c r="BF31" s="10"/>
      <c r="BG31" s="9"/>
      <c r="BH31" s="9"/>
      <c r="BI31" s="10"/>
      <c r="BJ31" s="9"/>
      <c r="BK31" s="9"/>
      <c r="BL31" s="10"/>
      <c r="BM31" s="9"/>
      <c r="BN31" s="9"/>
      <c r="BO31" s="10"/>
      <c r="BP31" s="9"/>
      <c r="BQ31" s="9"/>
      <c r="BR31" s="10"/>
      <c r="BS31" s="9"/>
      <c r="BT31" s="9"/>
      <c r="BU31" s="18"/>
      <c r="BV31" s="42">
        <f t="shared" ref="BV31:BV37" si="63">B31+E31+H31+K31+N31+Q31+T31+W31+Z31+AC31+AF31+AI31+AL31+AO31+AR31+AU31+AX31+BA31+BD31+BG31+BJ31+BM31+BP31+BS31</f>
        <v>86</v>
      </c>
      <c r="BW31" s="42">
        <f t="shared" ref="BW31:BW37" si="64">C31+F31+I31+L31+O31+R31+U31+X31+AA31+AD31+AG31+AJ31+AM31+AP31+AS31+AV31+AY31+BB31+BE31+BH31+BK31+BN31+BQ31+BT31</f>
        <v>78</v>
      </c>
      <c r="BX31" s="41">
        <f t="shared" si="8"/>
        <v>0.906976744186046</v>
      </c>
    </row>
    <row r="32" spans="1:76">
      <c r="A32" s="8" t="s">
        <v>57</v>
      </c>
      <c r="B32" s="9">
        <f>'12月'!B32+'11月'!B32+'10月'!B32+'9月 '!B32+'8月'!B32+'7月'!B32+'6月'!B32+'5月'!B32+'4月'!B32+'3月'!B32+'1月'!B32</f>
        <v>8</v>
      </c>
      <c r="C32" s="9">
        <f>'12月'!C32+'11月'!C32+'10月'!C32+'9月 '!C32+'8月'!C32+'7月'!C32+'6月'!C32+'5月'!C32+'4月'!C32+'3月'!C32+'1月'!C32</f>
        <v>7</v>
      </c>
      <c r="D32" s="10">
        <f t="shared" si="0"/>
        <v>0.875</v>
      </c>
      <c r="E32" s="9"/>
      <c r="F32" s="9"/>
      <c r="G32" s="10"/>
      <c r="H32" s="9">
        <f>'12月'!H32+'11月'!H32+'10月'!H32+'9月 '!H32+'8月'!H32+'7月'!H32+'6月'!H32+'5月'!H32+'4月'!H32+'3月'!H32+'1月'!H32</f>
        <v>13</v>
      </c>
      <c r="I32" s="9">
        <f>'12月'!I32+'11月'!I32+'10月'!I32+'9月 '!I32+'8月'!I32+'7月'!I32+'6月'!I32+'5月'!I32+'4月'!I32+'3月'!I32+'1月'!I32</f>
        <v>11</v>
      </c>
      <c r="J32" s="10">
        <f t="shared" si="1"/>
        <v>0.846153846153846</v>
      </c>
      <c r="K32" s="9"/>
      <c r="L32" s="9"/>
      <c r="M32" s="10"/>
      <c r="N32" s="9"/>
      <c r="O32" s="9"/>
      <c r="P32" s="10"/>
      <c r="Q32" s="9">
        <f>'12月'!Q32+'11月'!Q32+'10月'!Q32+'9月 '!Q32+'8月'!Q32+'7月'!Q32+'6月'!Q32+'5月'!Q32+'4月'!Q32+'3月'!Q32+'1月'!Q32</f>
        <v>6</v>
      </c>
      <c r="R32" s="9">
        <f>'12月'!R32+'11月'!R32+'10月'!R32+'9月 '!R32+'8月'!R32+'7月'!R32+'6月'!R32+'5月'!R32+'4月'!R32+'3月'!R32+'1月'!R32</f>
        <v>6</v>
      </c>
      <c r="S32" s="10">
        <f t="shared" si="2"/>
        <v>1</v>
      </c>
      <c r="T32" s="9"/>
      <c r="U32" s="9"/>
      <c r="V32" s="10"/>
      <c r="W32" s="9"/>
      <c r="X32" s="9"/>
      <c r="Y32" s="10"/>
      <c r="Z32" s="9"/>
      <c r="AA32" s="9"/>
      <c r="AB32" s="10"/>
      <c r="AC32" s="9">
        <f>'12月'!AC32+'11月'!AC32+'10月'!AC32+'9月 '!AC32+'8月'!AC32+'7月'!AC32+'6月'!AC32+'5月'!AC32+'4月'!AC32+'3月'!AC32+'1月'!AC32</f>
        <v>2</v>
      </c>
      <c r="AD32" s="9">
        <f>'12月'!AD32+'11月'!AD32+'10月'!AD32+'9月 '!AD32+'8月'!AD32+'7月'!AD32+'6月'!AD32+'5月'!AD32+'4月'!AD32+'3月'!AD32+'1月'!AD32</f>
        <v>0</v>
      </c>
      <c r="AE32" s="10">
        <f t="shared" si="4"/>
        <v>0</v>
      </c>
      <c r="AF32" s="9">
        <f>'12月'!AF32+'11月'!AF32+'10月'!AF32+'9月 '!AF32+'8月'!AF32+'7月'!AF32+'6月'!AF32+'5月'!AF32+'4月'!AF32+'3月'!AF32+'1月'!AF32</f>
        <v>2</v>
      </c>
      <c r="AG32" s="9">
        <f>'12月'!AG32+'11月'!AG32+'10月'!AG32+'9月 '!AG32+'8月'!AG32+'7月'!AG32+'6月'!AG32+'5月'!AG32+'4月'!AG32+'3月'!AG32+'1月'!AG32</f>
        <v>1</v>
      </c>
      <c r="AH32" s="10">
        <f t="shared" si="5"/>
        <v>0.5</v>
      </c>
      <c r="AI32" s="9"/>
      <c r="AJ32" s="9"/>
      <c r="AK32" s="10"/>
      <c r="AL32" s="9"/>
      <c r="AM32" s="9"/>
      <c r="AN32" s="10"/>
      <c r="AO32" s="9"/>
      <c r="AP32" s="9"/>
      <c r="AQ32" s="10"/>
      <c r="AR32" s="9"/>
      <c r="AS32" s="9"/>
      <c r="AT32" s="10"/>
      <c r="AU32" s="9"/>
      <c r="AV32" s="9"/>
      <c r="AW32" s="10"/>
      <c r="AX32" s="9"/>
      <c r="AY32" s="9"/>
      <c r="AZ32" s="10"/>
      <c r="BA32" s="9"/>
      <c r="BB32" s="9"/>
      <c r="BC32" s="10"/>
      <c r="BD32" s="9"/>
      <c r="BE32" s="9"/>
      <c r="BF32" s="10"/>
      <c r="BG32" s="9"/>
      <c r="BH32" s="9"/>
      <c r="BI32" s="10"/>
      <c r="BJ32" s="9"/>
      <c r="BK32" s="9"/>
      <c r="BL32" s="10"/>
      <c r="BM32" s="9"/>
      <c r="BN32" s="9"/>
      <c r="BO32" s="10"/>
      <c r="BP32" s="9"/>
      <c r="BQ32" s="9"/>
      <c r="BR32" s="10"/>
      <c r="BS32" s="9">
        <v>1</v>
      </c>
      <c r="BT32" s="9">
        <v>1</v>
      </c>
      <c r="BU32" s="18">
        <f t="shared" si="62"/>
        <v>1</v>
      </c>
      <c r="BV32" s="42">
        <f t="shared" si="63"/>
        <v>32</v>
      </c>
      <c r="BW32" s="42">
        <f t="shared" si="64"/>
        <v>26</v>
      </c>
      <c r="BX32" s="41">
        <f t="shared" si="8"/>
        <v>0.8125</v>
      </c>
    </row>
    <row r="33" spans="1:76">
      <c r="A33" s="8" t="s">
        <v>58</v>
      </c>
      <c r="B33" s="9">
        <f>'12月'!B33+'11月'!B33+'10月'!B33+'9月 '!B33+'8月'!B33+'7月'!B33+'6月'!B33+'5月'!B33+'4月'!B33+'3月'!B33+'1月'!B33</f>
        <v>19</v>
      </c>
      <c r="C33" s="9">
        <f>'12月'!C33+'11月'!C33+'10月'!C33+'9月 '!C33+'8月'!C33+'7月'!C33+'6月'!C33+'5月'!C33+'4月'!C33+'3月'!C33+'1月'!C33</f>
        <v>11</v>
      </c>
      <c r="D33" s="10">
        <f t="shared" si="0"/>
        <v>0.578947368421053</v>
      </c>
      <c r="E33" s="9"/>
      <c r="F33" s="9"/>
      <c r="G33" s="10"/>
      <c r="H33" s="9">
        <f>'12月'!H33+'11月'!H33+'10月'!H33+'9月 '!H33+'8月'!H33+'7月'!H33+'6月'!H33+'5月'!H33+'4月'!H33+'3月'!H33+'1月'!H33</f>
        <v>86</v>
      </c>
      <c r="I33" s="9">
        <f>'12月'!I33+'11月'!I33+'10月'!I33+'9月 '!I33+'8月'!I33+'7月'!I33+'6月'!I33+'5月'!I33+'4月'!I33+'3月'!I33+'1月'!I33</f>
        <v>47</v>
      </c>
      <c r="J33" s="10">
        <f t="shared" si="1"/>
        <v>0.546511627906977</v>
      </c>
      <c r="K33" s="9"/>
      <c r="L33" s="9"/>
      <c r="M33" s="10"/>
      <c r="N33" s="9"/>
      <c r="O33" s="9"/>
      <c r="P33" s="10"/>
      <c r="Q33" s="9">
        <f>'12月'!Q33+'11月'!Q33+'10月'!Q33+'9月 '!Q33+'8月'!Q33+'7月'!Q33+'6月'!Q33+'5月'!Q33+'4月'!Q33+'3月'!Q33+'1月'!Q33</f>
        <v>6</v>
      </c>
      <c r="R33" s="9">
        <f>'12月'!R33+'11月'!R33+'10月'!R33+'9月 '!R33+'8月'!R33+'7月'!R33+'6月'!R33+'5月'!R33+'4月'!R33+'3月'!R33+'1月'!R33</f>
        <v>4</v>
      </c>
      <c r="S33" s="10">
        <f t="shared" si="2"/>
        <v>0.666666666666667</v>
      </c>
      <c r="T33" s="9"/>
      <c r="U33" s="9"/>
      <c r="V33" s="10"/>
      <c r="W33" s="9"/>
      <c r="X33" s="9"/>
      <c r="Y33" s="10"/>
      <c r="Z33" s="9"/>
      <c r="AA33" s="9"/>
      <c r="AB33" s="10"/>
      <c r="AC33" s="9">
        <f>'12月'!AC33+'11月'!AC33+'10月'!AC33+'9月 '!AC33+'8月'!AC33+'7月'!AC33+'6月'!AC33+'5月'!AC33+'4月'!AC33+'3月'!AC33+'1月'!AC33</f>
        <v>3</v>
      </c>
      <c r="AD33" s="9">
        <f>'12月'!AD33+'11月'!AD33+'10月'!AD33+'9月 '!AD33+'8月'!AD33+'7月'!AD33+'6月'!AD33+'5月'!AD33+'4月'!AD33+'3月'!AD33+'1月'!AD33</f>
        <v>2</v>
      </c>
      <c r="AE33" s="10">
        <f t="shared" si="4"/>
        <v>0.666666666666667</v>
      </c>
      <c r="AF33" s="9">
        <f>'12月'!AF33+'11月'!AF33+'10月'!AF33+'9月 '!AF33+'8月'!AF33+'7月'!AF33+'6月'!AF33+'5月'!AF33+'4月'!AF33+'3月'!AF33+'1月'!AF33</f>
        <v>7</v>
      </c>
      <c r="AG33" s="9">
        <f>'12月'!AG33+'11月'!AG33+'10月'!AG33+'9月 '!AG33+'8月'!AG33+'7月'!AG33+'6月'!AG33+'5月'!AG33+'4月'!AG33+'3月'!AG33+'1月'!AG33</f>
        <v>6</v>
      </c>
      <c r="AH33" s="10">
        <f t="shared" si="5"/>
        <v>0.857142857142857</v>
      </c>
      <c r="AI33" s="9">
        <f>'12月'!AI33+'11月'!AI33+'10月'!AI33+'9月 '!AI33+'8月'!AI33+'7月'!AI33+'6月'!AI33+'5月'!AI33+'4月'!AI33+'3月'!AI33+'1月'!AI33</f>
        <v>1</v>
      </c>
      <c r="AJ33" s="9">
        <f>'12月'!AJ33+'11月'!AJ33+'10月'!AJ33+'9月 '!AJ33+'8月'!AJ33+'7月'!AJ33+'6月'!AJ33+'5月'!AJ33+'4月'!AJ33+'3月'!AJ33+'1月'!AJ33</f>
        <v>1</v>
      </c>
      <c r="AK33" s="10">
        <f>AJ33/AI33</f>
        <v>1</v>
      </c>
      <c r="AL33" s="9"/>
      <c r="AM33" s="9"/>
      <c r="AN33" s="10"/>
      <c r="AO33" s="9"/>
      <c r="AP33" s="9"/>
      <c r="AQ33" s="10"/>
      <c r="AR33" s="9">
        <f>'12月'!AR33+'11月'!AR33+'10月'!AR33+'9月 '!AR33+'8月'!AR33+'7月'!AR33+'6月'!AR33+'5月'!AR33+'4月'!AR33+'3月'!AR33+'1月'!AR33</f>
        <v>3</v>
      </c>
      <c r="AS33" s="9">
        <f>'12月'!AS33+'11月'!AS33+'10月'!AS33+'9月 '!AS33+'8月'!AS33+'7月'!AS33+'6月'!AS33+'5月'!AS33+'4月'!AS33+'3月'!AS33+'1月'!AS33</f>
        <v>3</v>
      </c>
      <c r="AT33" s="10">
        <f>AS33/AR33</f>
        <v>1</v>
      </c>
      <c r="AU33" s="9"/>
      <c r="AV33" s="9"/>
      <c r="AW33" s="10"/>
      <c r="AX33" s="9">
        <f>'12月'!AX33+'11月'!AX33+'10月'!AX33+'9月 '!AX33+'8月'!AX33+'7月'!AX33+'6月'!AX33+'5月'!AX33+'4月'!AX33+'3月'!AX33+'1月'!AX33</f>
        <v>1</v>
      </c>
      <c r="AY33" s="9">
        <f>'12月'!AY33+'11月'!AY33+'10月'!AY33+'9月 '!AY33+'8月'!AY33+'7月'!AY33+'6月'!AY33+'5月'!AY33+'4月'!AY33+'3月'!AY33+'1月'!AY33</f>
        <v>1</v>
      </c>
      <c r="AZ33" s="10">
        <f>AY33/AX33</f>
        <v>1</v>
      </c>
      <c r="BA33" s="9"/>
      <c r="BB33" s="9"/>
      <c r="BC33" s="10"/>
      <c r="BD33" s="9"/>
      <c r="BE33" s="9"/>
      <c r="BF33" s="10"/>
      <c r="BG33" s="9">
        <f>'12月'!BG33+'11月'!BG33+'10月'!BG33+'9月 '!BG33+'8月'!BG33+'7月'!BG33+'6月'!BG33+'5月'!BG33+'4月'!BG33+'3月'!BG33+'1月'!BG33</f>
        <v>2</v>
      </c>
      <c r="BH33" s="9">
        <f>'12月'!BH33+'11月'!BH33+'10月'!BH33+'9月 '!BH33+'8月'!BH33+'7月'!BH33+'6月'!BH33+'5月'!BH33+'4月'!BH33+'3月'!BH33+'1月'!BH33</f>
        <v>1</v>
      </c>
      <c r="BI33" s="10">
        <f>BH33/BG33</f>
        <v>0.5</v>
      </c>
      <c r="BJ33" s="9">
        <f>'12月'!BJ33+'11月'!BJ33+'10月'!BJ33+'9月 '!BJ33+'8月'!BJ33+'7月'!BJ33+'6月'!BJ33+'5月'!BJ33+'4月'!BJ33+'3月'!BJ33+'1月'!BJ33</f>
        <v>6</v>
      </c>
      <c r="BK33" s="9">
        <f>'12月'!BK33+'11月'!BK33+'10月'!BK33+'9月 '!BK33+'8月'!BK33+'7月'!BK33+'6月'!BK33+'5月'!BK33+'4月'!BK33+'3月'!BK33+'1月'!BK33</f>
        <v>4</v>
      </c>
      <c r="BL33" s="10">
        <f t="shared" si="11"/>
        <v>0.666666666666667</v>
      </c>
      <c r="BM33" s="9"/>
      <c r="BN33" s="9"/>
      <c r="BO33" s="10"/>
      <c r="BP33" s="9"/>
      <c r="BQ33" s="9"/>
      <c r="BR33" s="10"/>
      <c r="BS33" s="9">
        <v>2</v>
      </c>
      <c r="BT33" s="9">
        <v>2</v>
      </c>
      <c r="BU33" s="18">
        <f t="shared" si="62"/>
        <v>1</v>
      </c>
      <c r="BV33" s="42">
        <f t="shared" si="63"/>
        <v>136</v>
      </c>
      <c r="BW33" s="42">
        <f t="shared" si="64"/>
        <v>82</v>
      </c>
      <c r="BX33" s="41">
        <f t="shared" si="8"/>
        <v>0.602941176470588</v>
      </c>
    </row>
    <row r="34" spans="1:76">
      <c r="A34" s="8" t="s">
        <v>59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9"/>
      <c r="O34" s="9"/>
      <c r="P34" s="10"/>
      <c r="Q34" s="9">
        <f>'12月'!Q34+'11月'!Q34+'10月'!Q34+'9月 '!Q34+'8月'!Q34+'7月'!Q34+'6月'!Q34+'5月'!Q34+'4月'!Q34+'3月'!Q34+'1月'!Q34</f>
        <v>4</v>
      </c>
      <c r="R34" s="9">
        <f>'12月'!R34+'11月'!R34+'10月'!R34+'9月 '!R34+'8月'!R34+'7月'!R34+'6月'!R34+'5月'!R34+'4月'!R34+'3月'!R34+'1月'!R34</f>
        <v>4</v>
      </c>
      <c r="S34" s="10">
        <f t="shared" si="2"/>
        <v>1</v>
      </c>
      <c r="T34" s="9"/>
      <c r="U34" s="9"/>
      <c r="V34" s="10"/>
      <c r="W34" s="9"/>
      <c r="X34" s="9"/>
      <c r="Y34" s="10"/>
      <c r="Z34" s="9"/>
      <c r="AA34" s="9"/>
      <c r="AB34" s="10"/>
      <c r="AC34" s="9"/>
      <c r="AD34" s="9"/>
      <c r="AE34" s="10"/>
      <c r="AF34" s="9">
        <f>'12月'!AF34+'11月'!AF34+'10月'!AF34+'9月 '!AF34+'8月'!AF34+'7月'!AF34+'6月'!AF34+'5月'!AF34+'4月'!AF34+'3月'!AF34+'1月'!AF34</f>
        <v>1</v>
      </c>
      <c r="AG34" s="9">
        <f>'12月'!AG34+'11月'!AG34+'10月'!AG34+'9月 '!AG34+'8月'!AG34+'7月'!AG34+'6月'!AG34+'5月'!AG34+'4月'!AG34+'3月'!AG34+'1月'!AG34</f>
        <v>1</v>
      </c>
      <c r="AH34" s="10">
        <f t="shared" si="5"/>
        <v>1</v>
      </c>
      <c r="AI34" s="9"/>
      <c r="AJ34" s="9"/>
      <c r="AK34" s="10"/>
      <c r="AL34" s="9"/>
      <c r="AM34" s="9"/>
      <c r="AN34" s="10"/>
      <c r="AO34" s="9"/>
      <c r="AP34" s="9"/>
      <c r="AQ34" s="10"/>
      <c r="AR34" s="9"/>
      <c r="AS34" s="9"/>
      <c r="AT34" s="10"/>
      <c r="AU34" s="9"/>
      <c r="AV34" s="9"/>
      <c r="AW34" s="10"/>
      <c r="AX34" s="9"/>
      <c r="AY34" s="9"/>
      <c r="AZ34" s="10"/>
      <c r="BA34" s="9"/>
      <c r="BB34" s="9"/>
      <c r="BC34" s="10"/>
      <c r="BD34" s="9"/>
      <c r="BE34" s="9"/>
      <c r="BF34" s="10"/>
      <c r="BG34" s="9"/>
      <c r="BH34" s="9"/>
      <c r="BI34" s="10"/>
      <c r="BJ34" s="9"/>
      <c r="BK34" s="9"/>
      <c r="BL34" s="10"/>
      <c r="BM34" s="9"/>
      <c r="BN34" s="9"/>
      <c r="BO34" s="10"/>
      <c r="BP34" s="9"/>
      <c r="BQ34" s="9"/>
      <c r="BR34" s="10"/>
      <c r="BS34" s="9"/>
      <c r="BT34" s="9"/>
      <c r="BU34" s="18"/>
      <c r="BV34" s="42">
        <f t="shared" si="63"/>
        <v>5</v>
      </c>
      <c r="BW34" s="42">
        <f t="shared" si="64"/>
        <v>5</v>
      </c>
      <c r="BX34" s="41">
        <f t="shared" si="8"/>
        <v>1</v>
      </c>
    </row>
    <row r="35" spans="1:76">
      <c r="A35" s="8" t="s">
        <v>60</v>
      </c>
      <c r="B35" s="9">
        <f>'12月'!B35+'11月'!B35+'10月'!B35+'9月 '!B35+'8月'!B35+'7月'!B35+'6月'!B35+'5月'!B35+'4月'!B35+'3月'!B35+'1月'!B35</f>
        <v>3</v>
      </c>
      <c r="C35" s="9">
        <f>'12月'!C35+'11月'!C35+'10月'!C35+'9月 '!C35+'8月'!C35+'7月'!C35+'6月'!C35+'5月'!C35+'4月'!C35+'3月'!C35+'1月'!C35</f>
        <v>1</v>
      </c>
      <c r="D35" s="10">
        <f t="shared" si="0"/>
        <v>0.333333333333333</v>
      </c>
      <c r="E35" s="9"/>
      <c r="F35" s="9"/>
      <c r="G35" s="10"/>
      <c r="H35" s="9"/>
      <c r="I35" s="9"/>
      <c r="J35" s="10"/>
      <c r="K35" s="9"/>
      <c r="L35" s="9"/>
      <c r="M35" s="10"/>
      <c r="N35" s="9"/>
      <c r="O35" s="9"/>
      <c r="P35" s="10"/>
      <c r="Q35" s="9">
        <f>'12月'!Q35+'11月'!Q35+'10月'!Q35+'9月 '!Q35+'8月'!Q35+'7月'!Q35+'6月'!Q35+'5月'!Q35+'4月'!Q35+'3月'!Q35+'1月'!Q35</f>
        <v>5</v>
      </c>
      <c r="R35" s="9">
        <f>'12月'!R35+'11月'!R35+'10月'!R35+'9月 '!R35+'8月'!R35+'7月'!R35+'6月'!R35+'5月'!R35+'4月'!R35+'3月'!R35+'1月'!R35</f>
        <v>5</v>
      </c>
      <c r="S35" s="10">
        <f t="shared" si="2"/>
        <v>1</v>
      </c>
      <c r="T35" s="9"/>
      <c r="U35" s="9"/>
      <c r="V35" s="10"/>
      <c r="W35" s="9"/>
      <c r="X35" s="9"/>
      <c r="Y35" s="10"/>
      <c r="Z35" s="9"/>
      <c r="AA35" s="9"/>
      <c r="AB35" s="10"/>
      <c r="AC35" s="9"/>
      <c r="AD35" s="9"/>
      <c r="AE35" s="10"/>
      <c r="AF35" s="9"/>
      <c r="AG35" s="9"/>
      <c r="AH35" s="10"/>
      <c r="AI35" s="9"/>
      <c r="AJ35" s="9"/>
      <c r="AK35" s="10"/>
      <c r="AL35" s="9"/>
      <c r="AM35" s="9"/>
      <c r="AN35" s="10"/>
      <c r="AO35" s="9"/>
      <c r="AP35" s="9"/>
      <c r="AQ35" s="10"/>
      <c r="AR35" s="9"/>
      <c r="AS35" s="9"/>
      <c r="AT35" s="10"/>
      <c r="AU35" s="9"/>
      <c r="AV35" s="9"/>
      <c r="AW35" s="10"/>
      <c r="AX35" s="9"/>
      <c r="AY35" s="9"/>
      <c r="AZ35" s="10"/>
      <c r="BA35" s="9"/>
      <c r="BB35" s="9"/>
      <c r="BC35" s="10"/>
      <c r="BD35" s="9"/>
      <c r="BE35" s="9"/>
      <c r="BF35" s="10"/>
      <c r="BG35" s="9"/>
      <c r="BH35" s="9"/>
      <c r="BI35" s="10"/>
      <c r="BJ35" s="9"/>
      <c r="BK35" s="9"/>
      <c r="BL35" s="10"/>
      <c r="BM35" s="9"/>
      <c r="BN35" s="9"/>
      <c r="BO35" s="10"/>
      <c r="BP35" s="9"/>
      <c r="BQ35" s="9"/>
      <c r="BR35" s="10"/>
      <c r="BS35" s="9"/>
      <c r="BT35" s="9"/>
      <c r="BU35" s="18"/>
      <c r="BV35" s="42">
        <f t="shared" si="63"/>
        <v>8</v>
      </c>
      <c r="BW35" s="42">
        <f t="shared" si="64"/>
        <v>6</v>
      </c>
      <c r="BX35" s="41">
        <f t="shared" si="8"/>
        <v>0.75</v>
      </c>
    </row>
    <row r="36" spans="1:76">
      <c r="A36" s="11" t="s">
        <v>61</v>
      </c>
      <c r="B36" s="12">
        <f t="shared" ref="B36:F36" si="65">SUM(B31:B35)</f>
        <v>31</v>
      </c>
      <c r="C36" s="12">
        <f t="shared" si="65"/>
        <v>19</v>
      </c>
      <c r="D36" s="13">
        <f t="shared" si="0"/>
        <v>0.612903225806452</v>
      </c>
      <c r="E36" s="12">
        <f t="shared" si="65"/>
        <v>0</v>
      </c>
      <c r="F36" s="12">
        <f t="shared" si="65"/>
        <v>0</v>
      </c>
      <c r="G36" s="13" t="e">
        <f>F36/E36</f>
        <v>#DIV/0!</v>
      </c>
      <c r="H36" s="12">
        <f t="shared" ref="H36:L36" si="66">SUM(H31:H35)</f>
        <v>99</v>
      </c>
      <c r="I36" s="12">
        <f t="shared" si="66"/>
        <v>58</v>
      </c>
      <c r="J36" s="13">
        <f t="shared" si="1"/>
        <v>0.585858585858586</v>
      </c>
      <c r="K36" s="12">
        <f t="shared" si="66"/>
        <v>0</v>
      </c>
      <c r="L36" s="12">
        <f t="shared" si="66"/>
        <v>0</v>
      </c>
      <c r="M36" s="13" t="e">
        <f>L36/K36</f>
        <v>#DIV/0!</v>
      </c>
      <c r="N36" s="12">
        <f t="shared" ref="N36:R36" si="67">SUM(N31:N35)</f>
        <v>0</v>
      </c>
      <c r="O36" s="12">
        <f t="shared" si="67"/>
        <v>0</v>
      </c>
      <c r="P36" s="13" t="e">
        <f>O36/N36</f>
        <v>#DIV/0!</v>
      </c>
      <c r="Q36" s="12">
        <f t="shared" si="67"/>
        <v>21</v>
      </c>
      <c r="R36" s="12">
        <f t="shared" si="67"/>
        <v>19</v>
      </c>
      <c r="S36" s="13">
        <f t="shared" si="2"/>
        <v>0.904761904761905</v>
      </c>
      <c r="T36" s="12">
        <f t="shared" ref="T36:X36" si="68">SUM(T31:T35)</f>
        <v>0</v>
      </c>
      <c r="U36" s="12">
        <f t="shared" si="68"/>
        <v>0</v>
      </c>
      <c r="V36" s="13" t="e">
        <f>U36/T36</f>
        <v>#DIV/0!</v>
      </c>
      <c r="W36" s="12">
        <f t="shared" si="68"/>
        <v>0</v>
      </c>
      <c r="X36" s="12">
        <f t="shared" si="68"/>
        <v>0</v>
      </c>
      <c r="Y36" s="13" t="e">
        <f>X36/W36</f>
        <v>#DIV/0!</v>
      </c>
      <c r="Z36" s="12">
        <f t="shared" ref="Z36:AD36" si="69">SUM(Z31:Z35)</f>
        <v>0</v>
      </c>
      <c r="AA36" s="12">
        <f t="shared" si="69"/>
        <v>0</v>
      </c>
      <c r="AB36" s="13" t="e">
        <f>AA36/Z36</f>
        <v>#DIV/0!</v>
      </c>
      <c r="AC36" s="12">
        <f t="shared" si="69"/>
        <v>50</v>
      </c>
      <c r="AD36" s="12">
        <f t="shared" si="69"/>
        <v>43</v>
      </c>
      <c r="AE36" s="13">
        <f t="shared" si="4"/>
        <v>0.86</v>
      </c>
      <c r="AF36" s="12">
        <f t="shared" ref="AF36:AJ36" si="70">SUM(AF31:AF35)</f>
        <v>16</v>
      </c>
      <c r="AG36" s="12">
        <f t="shared" si="70"/>
        <v>13</v>
      </c>
      <c r="AH36" s="13">
        <f t="shared" si="5"/>
        <v>0.8125</v>
      </c>
      <c r="AI36" s="12">
        <f t="shared" si="70"/>
        <v>1</v>
      </c>
      <c r="AJ36" s="12">
        <f t="shared" si="70"/>
        <v>1</v>
      </c>
      <c r="AK36" s="13">
        <f>AJ36/AI36</f>
        <v>1</v>
      </c>
      <c r="AL36" s="12">
        <f t="shared" ref="AL36:AP36" si="71">SUM(AL31:AL35)</f>
        <v>0</v>
      </c>
      <c r="AM36" s="12">
        <f t="shared" si="71"/>
        <v>0</v>
      </c>
      <c r="AN36" s="13" t="e">
        <f>AM36/AL36</f>
        <v>#DIV/0!</v>
      </c>
      <c r="AO36" s="12">
        <f t="shared" si="71"/>
        <v>0</v>
      </c>
      <c r="AP36" s="12">
        <f t="shared" si="71"/>
        <v>0</v>
      </c>
      <c r="AQ36" s="13" t="e">
        <f>AP36/AO36</f>
        <v>#DIV/0!</v>
      </c>
      <c r="AR36" s="12">
        <f t="shared" ref="AR36:AV36" si="72">SUM(AR31:AR35)</f>
        <v>3</v>
      </c>
      <c r="AS36" s="12">
        <f t="shared" si="72"/>
        <v>3</v>
      </c>
      <c r="AT36" s="13">
        <f>AS36/AR36</f>
        <v>1</v>
      </c>
      <c r="AU36" s="12">
        <f t="shared" si="72"/>
        <v>0</v>
      </c>
      <c r="AV36" s="12">
        <f t="shared" si="72"/>
        <v>0</v>
      </c>
      <c r="AW36" s="13" t="e">
        <f>AV36/AU36</f>
        <v>#DIV/0!</v>
      </c>
      <c r="AX36" s="12">
        <f t="shared" ref="AX36:BB36" si="73">SUM(AX31:AX35)</f>
        <v>35</v>
      </c>
      <c r="AY36" s="12">
        <f t="shared" si="73"/>
        <v>33</v>
      </c>
      <c r="AZ36" s="13">
        <f>AY36/AX36</f>
        <v>0.942857142857143</v>
      </c>
      <c r="BA36" s="12">
        <f t="shared" si="73"/>
        <v>0</v>
      </c>
      <c r="BB36" s="12">
        <f t="shared" si="73"/>
        <v>0</v>
      </c>
      <c r="BC36" s="13" t="e">
        <f>BB36/BA36</f>
        <v>#DIV/0!</v>
      </c>
      <c r="BD36" s="12">
        <f t="shared" ref="BD36:BH36" si="74">SUM(BD31:BD35)</f>
        <v>0</v>
      </c>
      <c r="BE36" s="12">
        <f t="shared" si="74"/>
        <v>0</v>
      </c>
      <c r="BF36" s="13" t="e">
        <f>BE36/BD36</f>
        <v>#DIV/0!</v>
      </c>
      <c r="BG36" s="12">
        <f t="shared" si="74"/>
        <v>2</v>
      </c>
      <c r="BH36" s="12">
        <f t="shared" si="74"/>
        <v>1</v>
      </c>
      <c r="BI36" s="13">
        <f>BH36/BG36</f>
        <v>0.5</v>
      </c>
      <c r="BJ36" s="12">
        <f t="shared" ref="BJ36:BN36" si="75">SUM(BJ31:BJ35)</f>
        <v>6</v>
      </c>
      <c r="BK36" s="12">
        <f t="shared" si="75"/>
        <v>4</v>
      </c>
      <c r="BL36" s="13">
        <f t="shared" si="11"/>
        <v>0.666666666666667</v>
      </c>
      <c r="BM36" s="12">
        <f t="shared" si="75"/>
        <v>0</v>
      </c>
      <c r="BN36" s="12">
        <f t="shared" si="75"/>
        <v>0</v>
      </c>
      <c r="BO36" s="13" t="e">
        <f>BN36/BM36</f>
        <v>#DIV/0!</v>
      </c>
      <c r="BP36" s="12">
        <f t="shared" ref="BP36:BT36" si="76">SUM(BP31:BP35)</f>
        <v>0</v>
      </c>
      <c r="BQ36" s="12">
        <f t="shared" si="76"/>
        <v>0</v>
      </c>
      <c r="BR36" s="13" t="e">
        <f>BQ36/BP36</f>
        <v>#DIV/0!</v>
      </c>
      <c r="BS36" s="12">
        <f t="shared" si="76"/>
        <v>3</v>
      </c>
      <c r="BT36" s="12">
        <f t="shared" si="76"/>
        <v>3</v>
      </c>
      <c r="BU36" s="13">
        <f t="shared" ref="BU36:BU41" si="77">BT36/BS36</f>
        <v>1</v>
      </c>
      <c r="BV36" s="43">
        <f t="shared" si="63"/>
        <v>267</v>
      </c>
      <c r="BW36" s="12">
        <f t="shared" si="64"/>
        <v>197</v>
      </c>
      <c r="BX36" s="44">
        <f t="shared" si="8"/>
        <v>0.737827715355805</v>
      </c>
    </row>
    <row r="37" spans="1:76">
      <c r="A37" s="14" t="s">
        <v>62</v>
      </c>
      <c r="B37" s="15">
        <f>B30+B36</f>
        <v>208</v>
      </c>
      <c r="C37" s="15">
        <f>C30+C36</f>
        <v>151</v>
      </c>
      <c r="D37" s="16">
        <f t="shared" si="0"/>
        <v>0.725961538461538</v>
      </c>
      <c r="E37" s="15">
        <f>SUM(E32:E36)</f>
        <v>0</v>
      </c>
      <c r="F37" s="15">
        <f>SUM(F32:F36)</f>
        <v>0</v>
      </c>
      <c r="G37" s="16" t="e">
        <f>F37/E37</f>
        <v>#DIV/0!</v>
      </c>
      <c r="H37" s="15">
        <f>H30+H36</f>
        <v>140</v>
      </c>
      <c r="I37" s="15">
        <f>I30+I36</f>
        <v>85</v>
      </c>
      <c r="J37" s="16">
        <f t="shared" si="1"/>
        <v>0.607142857142857</v>
      </c>
      <c r="K37" s="15">
        <f t="shared" ref="K37:O37" si="78">SUM(K32:K36)</f>
        <v>0</v>
      </c>
      <c r="L37" s="15">
        <f t="shared" si="78"/>
        <v>0</v>
      </c>
      <c r="M37" s="16" t="e">
        <f>L37/K37</f>
        <v>#DIV/0!</v>
      </c>
      <c r="N37" s="15">
        <f>N30+N36</f>
        <v>1</v>
      </c>
      <c r="O37" s="15">
        <f>O30+O36</f>
        <v>0</v>
      </c>
      <c r="P37" s="16">
        <f>O37/N37</f>
        <v>0</v>
      </c>
      <c r="Q37" s="15">
        <f>Q30+Q36</f>
        <v>34</v>
      </c>
      <c r="R37" s="15">
        <f>R30+R36</f>
        <v>27</v>
      </c>
      <c r="S37" s="16">
        <f t="shared" si="2"/>
        <v>0.794117647058823</v>
      </c>
      <c r="T37" s="15">
        <f>SUM(T32:T36)</f>
        <v>0</v>
      </c>
      <c r="U37" s="15">
        <f>SUM(U32:U36)</f>
        <v>0</v>
      </c>
      <c r="V37" s="16" t="e">
        <f>U37/T37</f>
        <v>#DIV/0!</v>
      </c>
      <c r="W37" s="15">
        <f t="shared" ref="W37:AA37" si="79">W30+W36</f>
        <v>0</v>
      </c>
      <c r="X37" s="15">
        <f t="shared" si="79"/>
        <v>0</v>
      </c>
      <c r="Y37" s="16" t="e">
        <f>X37/W37</f>
        <v>#DIV/0!</v>
      </c>
      <c r="Z37" s="15">
        <f t="shared" si="79"/>
        <v>0</v>
      </c>
      <c r="AA37" s="15">
        <f t="shared" si="79"/>
        <v>0</v>
      </c>
      <c r="AB37" s="16" t="e">
        <f>AA37/Z37</f>
        <v>#DIV/0!</v>
      </c>
      <c r="AC37" s="15">
        <f t="shared" ref="AC37:AG37" si="80">AC30+AC36</f>
        <v>198</v>
      </c>
      <c r="AD37" s="15">
        <f t="shared" si="80"/>
        <v>134</v>
      </c>
      <c r="AE37" s="16">
        <f t="shared" si="4"/>
        <v>0.676767676767677</v>
      </c>
      <c r="AF37" s="15">
        <f t="shared" si="80"/>
        <v>70</v>
      </c>
      <c r="AG37" s="15">
        <f t="shared" si="80"/>
        <v>43</v>
      </c>
      <c r="AH37" s="16">
        <f t="shared" si="5"/>
        <v>0.614285714285714</v>
      </c>
      <c r="AI37" s="15">
        <f t="shared" ref="AI37:AM37" si="81">AI30+AI36</f>
        <v>1</v>
      </c>
      <c r="AJ37" s="15">
        <f t="shared" si="81"/>
        <v>1</v>
      </c>
      <c r="AK37" s="16">
        <f>AJ37/AI37</f>
        <v>1</v>
      </c>
      <c r="AL37" s="15">
        <f t="shared" si="81"/>
        <v>0</v>
      </c>
      <c r="AM37" s="15">
        <f t="shared" si="81"/>
        <v>0</v>
      </c>
      <c r="AN37" s="16" t="e">
        <f>AM37/AL37</f>
        <v>#DIV/0!</v>
      </c>
      <c r="AO37" s="15">
        <f t="shared" ref="AO37:AS37" si="82">AO30+AO36</f>
        <v>20</v>
      </c>
      <c r="AP37" s="15">
        <f t="shared" si="82"/>
        <v>12</v>
      </c>
      <c r="AQ37" s="16">
        <f>AP37/AO37</f>
        <v>0.6</v>
      </c>
      <c r="AR37" s="15">
        <f t="shared" si="82"/>
        <v>16</v>
      </c>
      <c r="AS37" s="15">
        <f t="shared" si="82"/>
        <v>15</v>
      </c>
      <c r="AT37" s="16">
        <f>AS37/AR37</f>
        <v>0.9375</v>
      </c>
      <c r="AU37" s="15">
        <f t="shared" ref="AU37:AY37" si="83">AU30+AU36</f>
        <v>3</v>
      </c>
      <c r="AV37" s="15">
        <f t="shared" si="83"/>
        <v>1</v>
      </c>
      <c r="AW37" s="16">
        <f>AV37/AU37</f>
        <v>0.333333333333333</v>
      </c>
      <c r="AX37" s="15">
        <f t="shared" si="83"/>
        <v>99</v>
      </c>
      <c r="AY37" s="15">
        <f t="shared" si="83"/>
        <v>82</v>
      </c>
      <c r="AZ37" s="16">
        <f>AY37/AX37</f>
        <v>0.828282828282828</v>
      </c>
      <c r="BA37" s="15">
        <f t="shared" ref="BA37:BE37" si="84">BA30+BA36</f>
        <v>0</v>
      </c>
      <c r="BB37" s="15">
        <f t="shared" si="84"/>
        <v>0</v>
      </c>
      <c r="BC37" s="16" t="e">
        <f>BB37/BA37</f>
        <v>#DIV/0!</v>
      </c>
      <c r="BD37" s="15">
        <f t="shared" si="84"/>
        <v>3</v>
      </c>
      <c r="BE37" s="15">
        <f t="shared" si="84"/>
        <v>3</v>
      </c>
      <c r="BF37" s="16">
        <f>BE37/BD37</f>
        <v>1</v>
      </c>
      <c r="BG37" s="15">
        <f t="shared" ref="BG37:BK37" si="85">BG30+BG36</f>
        <v>2</v>
      </c>
      <c r="BH37" s="15">
        <f t="shared" si="85"/>
        <v>1</v>
      </c>
      <c r="BI37" s="16">
        <f>BH37/BG37</f>
        <v>0.5</v>
      </c>
      <c r="BJ37" s="15">
        <f t="shared" si="85"/>
        <v>28</v>
      </c>
      <c r="BK37" s="15">
        <f t="shared" si="85"/>
        <v>19</v>
      </c>
      <c r="BL37" s="16">
        <f t="shared" si="11"/>
        <v>0.678571428571429</v>
      </c>
      <c r="BM37" s="15">
        <f>BM30+BM36</f>
        <v>2</v>
      </c>
      <c r="BN37" s="15">
        <f>BN30+BN36</f>
        <v>1</v>
      </c>
      <c r="BO37" s="16">
        <f>BN37/BM37</f>
        <v>0.5</v>
      </c>
      <c r="BP37" s="15">
        <f>SUM(BP32:BP36)</f>
        <v>0</v>
      </c>
      <c r="BQ37" s="15">
        <f>SUM(BQ32:BQ36)</f>
        <v>0</v>
      </c>
      <c r="BR37" s="15" t="e">
        <f>BQ37/BP37</f>
        <v>#DIV/0!</v>
      </c>
      <c r="BS37" s="15">
        <f>BS30+BS36</f>
        <v>29</v>
      </c>
      <c r="BT37" s="15">
        <f>BT30+BT36</f>
        <v>23</v>
      </c>
      <c r="BU37" s="16">
        <f t="shared" si="77"/>
        <v>0.793103448275862</v>
      </c>
      <c r="BV37" s="45">
        <f t="shared" si="63"/>
        <v>854</v>
      </c>
      <c r="BW37" s="15">
        <f t="shared" si="64"/>
        <v>598</v>
      </c>
      <c r="BX37" s="46">
        <f t="shared" si="8"/>
        <v>0.700234192037471</v>
      </c>
    </row>
    <row r="38" spans="1:76">
      <c r="A38" s="8" t="s">
        <v>63</v>
      </c>
      <c r="B38" s="9">
        <f>'12月'!B38+'11月'!B38+'10月'!B38+'9月 '!B38+'8月'!B38+'7月'!B38+'6月'!B38+'5月'!B38+'4月'!B38+'3月'!B38+'1月'!B38</f>
        <v>19</v>
      </c>
      <c r="C38" s="9">
        <f>'12月'!C38+'11月'!C38+'10月'!C38+'9月 '!C38+'8月'!C38+'7月'!C38+'6月'!C38+'5月'!C38+'4月'!C38+'3月'!C38+'1月'!C38</f>
        <v>11</v>
      </c>
      <c r="D38" s="10">
        <f t="shared" si="0"/>
        <v>0.578947368421053</v>
      </c>
      <c r="E38" s="9">
        <f>'12月'!E38+'11月'!E38+'10月'!E38+'9月 '!E38+'8月'!E38+'7月'!E38+'6月'!E38+'5月'!E38+'4月'!E38+'3月'!E38+'1月'!E38</f>
        <v>0</v>
      </c>
      <c r="F38" s="9">
        <f>'12月'!F38+'11月'!F38+'10月'!F38+'9月 '!F38+'8月'!F38+'7月'!F38+'6月'!F38+'5月'!F38+'4月'!F38+'3月'!F38+'1月'!F38</f>
        <v>0</v>
      </c>
      <c r="G38" s="10"/>
      <c r="H38" s="9">
        <f>'12月'!H38+'11月'!H38+'10月'!H38+'9月 '!H38+'8月'!H38+'7月'!H38+'6月'!H38+'5月'!H38+'4月'!H38+'3月'!H38+'1月'!H38</f>
        <v>2</v>
      </c>
      <c r="I38" s="9">
        <f>'12月'!I38+'11月'!I38+'10月'!I38+'9月 '!I38+'8月'!I38+'7月'!I38+'6月'!I38+'5月'!I38+'4月'!I38+'3月'!I38+'1月'!I38</f>
        <v>1</v>
      </c>
      <c r="J38" s="10">
        <f t="shared" si="1"/>
        <v>0.5</v>
      </c>
      <c r="K38" s="9">
        <f>'12月'!K38+'11月'!K38+'10月'!K38+'9月 '!K38+'8月'!K38+'7月'!K38+'6月'!K38+'5月'!K38+'4月'!K38+'3月'!K38+'1月'!K38</f>
        <v>0</v>
      </c>
      <c r="L38" s="9">
        <f>'12月'!L38+'11月'!L38+'10月'!L38+'9月 '!L38+'8月'!L38+'7月'!L38+'6月'!L38+'5月'!L38+'4月'!L38+'3月'!L38+'1月'!L38</f>
        <v>0</v>
      </c>
      <c r="M38" s="10"/>
      <c r="N38" s="9">
        <f>'12月'!N38+'11月'!N38+'10月'!N38+'9月 '!N38+'8月'!N38+'7月'!N38+'6月'!N38+'5月'!N38+'4月'!N38+'3月'!N38+'1月'!N38</f>
        <v>1</v>
      </c>
      <c r="O38" s="9">
        <f>'12月'!O38+'11月'!O38+'10月'!O38+'9月 '!O38+'8月'!O38+'7月'!O38+'6月'!O38+'5月'!O38+'4月'!O38+'3月'!O38+'1月'!O38</f>
        <v>1</v>
      </c>
      <c r="P38" s="10">
        <f>O38/N38</f>
        <v>1</v>
      </c>
      <c r="Q38" s="9">
        <f>'12月'!Q38+'11月'!Q38+'10月'!Q38+'9月 '!Q38+'8月'!Q38+'7月'!Q38+'6月'!Q38+'5月'!Q38+'4月'!Q38+'3月'!Q38+'1月'!Q38</f>
        <v>4</v>
      </c>
      <c r="R38" s="9">
        <f>'12月'!R38+'11月'!R38+'10月'!R38+'9月 '!R38+'8月'!R38+'7月'!R38+'6月'!R38+'5月'!R38+'4月'!R38+'3月'!R38+'1月'!R38</f>
        <v>1</v>
      </c>
      <c r="S38" s="10">
        <f t="shared" si="2"/>
        <v>0.25</v>
      </c>
      <c r="T38" s="9">
        <f>'12月'!T38+'11月'!T38+'10月'!T38+'9月 '!T38+'8月'!T38+'7月'!T38+'6月'!T38+'5月'!T38+'4月'!T38+'3月'!T38+'1月'!T38</f>
        <v>0</v>
      </c>
      <c r="U38" s="9">
        <f>'12月'!U38+'11月'!U38+'10月'!U38+'9月 '!U38+'8月'!U38+'7月'!U38+'6月'!U38+'5月'!U38+'4月'!U38+'3月'!U38+'1月'!U38</f>
        <v>0</v>
      </c>
      <c r="V38" s="10"/>
      <c r="W38" s="9">
        <f>'12月'!W38+'11月'!W38+'10月'!W38+'9月 '!W38+'8月'!W38+'7月'!W38+'6月'!W38+'5月'!W38+'4月'!W38+'3月'!W38+'1月'!W38</f>
        <v>0</v>
      </c>
      <c r="X38" s="9">
        <f>'12月'!X38+'11月'!X38+'10月'!X38+'9月 '!X38+'8月'!X38+'7月'!X38+'6月'!X38+'5月'!X38+'4月'!X38+'3月'!X38+'1月'!X38</f>
        <v>0</v>
      </c>
      <c r="Y38" s="10"/>
      <c r="Z38" s="9">
        <f>'12月'!Z38+'11月'!Z38+'10月'!Z38+'9月 '!Z38+'8月'!Z38+'7月'!Z38+'6月'!Z38+'5月'!Z38+'4月'!Z38+'3月'!Z38+'1月'!Z38</f>
        <v>0</v>
      </c>
      <c r="AA38" s="9">
        <f>'12月'!AA38+'11月'!AA38+'10月'!AA38+'9月 '!AA38+'8月'!AA38+'7月'!AA38+'6月'!AA38+'5月'!AA38+'4月'!AA38+'3月'!AA38+'1月'!AA38</f>
        <v>0</v>
      </c>
      <c r="AB38" s="10"/>
      <c r="AC38" s="9">
        <f>'12月'!AC38+'11月'!AC38+'10月'!AC38+'9月 '!AC38+'8月'!AC38+'7月'!AC38+'6月'!AC38+'5月'!AC38+'4月'!AC38+'3月'!AC38+'1月'!AC38</f>
        <v>90</v>
      </c>
      <c r="AD38" s="9">
        <f>'12月'!AD38+'11月'!AD38+'10月'!AD38+'9月 '!AD38+'8月'!AD38+'7月'!AD38+'6月'!AD38+'5月'!AD38+'4月'!AD38+'3月'!AD38+'1月'!AD38</f>
        <v>70</v>
      </c>
      <c r="AE38" s="10">
        <f t="shared" si="4"/>
        <v>0.777777777777778</v>
      </c>
      <c r="AF38" s="9">
        <f>'12月'!AF38+'11月'!AF38+'10月'!AF38+'9月 '!AF38+'8月'!AF38+'7月'!AF38+'6月'!AF38+'5月'!AF38+'4月'!AF38+'3月'!AF38+'1月'!AF38</f>
        <v>21</v>
      </c>
      <c r="AG38" s="9">
        <f>'12月'!AG38+'11月'!AG38+'10月'!AG38+'9月 '!AG38+'8月'!AG38+'7月'!AG38+'6月'!AG38+'5月'!AG38+'4月'!AG38+'3月'!AG38+'1月'!AG38</f>
        <v>13</v>
      </c>
      <c r="AH38" s="10">
        <f t="shared" si="5"/>
        <v>0.619047619047619</v>
      </c>
      <c r="AI38" s="9">
        <f>'12月'!AI38+'11月'!AI38+'10月'!AI38+'9月 '!AI38+'8月'!AI38+'7月'!AI38+'6月'!AI38+'5月'!AI38+'4月'!AI38+'3月'!AI38+'1月'!AI38</f>
        <v>0</v>
      </c>
      <c r="AJ38" s="9">
        <f>'12月'!AJ38+'11月'!AJ38+'10月'!AJ38+'9月 '!AJ38+'8月'!AJ38+'7月'!AJ38+'6月'!AJ38+'5月'!AJ38+'4月'!AJ38+'3月'!AJ38+'1月'!AJ38</f>
        <v>0</v>
      </c>
      <c r="AK38" s="10"/>
      <c r="AL38" s="9">
        <f>'12月'!AL38+'11月'!AL38+'10月'!AL38+'9月 '!AL38+'8月'!AL38+'7月'!AL38+'6月'!AL38+'5月'!AL38+'4月'!AL38+'3月'!AL38+'1月'!AL38</f>
        <v>0</v>
      </c>
      <c r="AM38" s="9">
        <f>'12月'!AM38+'11月'!AM38+'10月'!AM38+'9月 '!AM38+'8月'!AM38+'7月'!AM38+'6月'!AM38+'5月'!AM38+'4月'!AM38+'3月'!AM38+'1月'!AM38</f>
        <v>0</v>
      </c>
      <c r="AN38" s="10"/>
      <c r="AO38" s="9">
        <f>'12月'!AO38+'11月'!AO38+'10月'!AO38+'9月 '!AO38+'8月'!AO38+'7月'!AO38+'6月'!AO38+'5月'!AO38+'4月'!AO38+'3月'!AO38+'1月'!AO38</f>
        <v>17</v>
      </c>
      <c r="AP38" s="9">
        <f>'12月'!AP38+'11月'!AP38+'10月'!AP38+'9月 '!AP38+'8月'!AP38+'7月'!AP38+'6月'!AP38+'5月'!AP38+'4月'!AP38+'3月'!AP38+'1月'!AP38</f>
        <v>10</v>
      </c>
      <c r="AQ38" s="10">
        <f>AP38/AO38</f>
        <v>0.588235294117647</v>
      </c>
      <c r="AR38" s="9">
        <f>'12月'!AR38+'11月'!AR38+'10月'!AR38+'9月 '!AR38+'8月'!AR38+'7月'!AR38+'6月'!AR38+'5月'!AR38+'4月'!AR38+'3月'!AR38+'1月'!AR38</f>
        <v>0</v>
      </c>
      <c r="AS38" s="9">
        <f>'12月'!AS38+'11月'!AS38+'10月'!AS38+'9月 '!AS38+'8月'!AS38+'7月'!AS38+'6月'!AS38+'5月'!AS38+'4月'!AS38+'3月'!AS38+'1月'!AS38</f>
        <v>0</v>
      </c>
      <c r="AT38" s="10"/>
      <c r="AU38" s="9">
        <f>'12月'!AU38+'11月'!AU38+'10月'!AU38+'9月 '!AU38+'8月'!AU38+'7月'!AU38+'6月'!AU38+'5月'!AU38+'4月'!AU38+'3月'!AU38+'1月'!AU38</f>
        <v>0</v>
      </c>
      <c r="AV38" s="9">
        <f>'12月'!AV38+'11月'!AV38+'10月'!AV38+'9月 '!AV38+'8月'!AV38+'7月'!AV38+'6月'!AV38+'5月'!AV38+'4月'!AV38+'3月'!AV38+'1月'!AV38</f>
        <v>0</v>
      </c>
      <c r="AW38" s="10"/>
      <c r="AX38" s="9">
        <f>'12月'!AX38+'11月'!AX38+'10月'!AX38+'9月 '!AX38+'8月'!AX38+'7月'!AX38+'6月'!AX38+'5月'!AX38+'4月'!AX38+'3月'!AX38+'1月'!AX38</f>
        <v>63</v>
      </c>
      <c r="AY38" s="9">
        <f>'12月'!AY38+'11月'!AY38+'10月'!AY38+'9月 '!AY38+'8月'!AY38+'7月'!AY38+'6月'!AY38+'5月'!AY38+'4月'!AY38+'3月'!AY38+'1月'!AY38</f>
        <v>46</v>
      </c>
      <c r="AZ38" s="10">
        <f>AY38/AX38</f>
        <v>0.73015873015873</v>
      </c>
      <c r="BA38" s="9">
        <f>'12月'!BA38+'11月'!BA38+'10月'!BA38+'9月 '!BA38+'8月'!BA38+'7月'!BA38+'6月'!BA38+'5月'!BA38+'4月'!BA38+'3月'!BA38+'1月'!BA38</f>
        <v>0</v>
      </c>
      <c r="BB38" s="9">
        <f>'12月'!BB38+'11月'!BB38+'10月'!BB38+'9月 '!BB38+'8月'!BB38+'7月'!BB38+'6月'!BB38+'5月'!BB38+'4月'!BB38+'3月'!BB38+'1月'!BB38</f>
        <v>0</v>
      </c>
      <c r="BC38" s="10"/>
      <c r="BD38" s="9">
        <f>'12月'!BD38+'10月'!BD38+'9月 '!BD38+'8月'!BD38+'7月'!BD38+'6月'!BD38+'5月'!BD38+'4月'!BD38+'3月'!BD38+'1月'!BD38</f>
        <v>3</v>
      </c>
      <c r="BE38" s="9">
        <f>'12月'!BE38+'10月'!BE38+'9月 '!BE38+'8月'!BE38+'7月'!BE38+'6月'!BE38+'5月'!BE38+'4月'!BE38+'3月'!BE38+'1月'!BE38</f>
        <v>1</v>
      </c>
      <c r="BF38" s="10">
        <f>BE38/BD38</f>
        <v>0.333333333333333</v>
      </c>
      <c r="BG38" s="9">
        <f>'12月'!BG38+'11月'!BG38+'10月'!BG38+'9月 '!BG38+'8月'!BG38+'7月'!BG38+'6月'!BG38+'5月'!BG38+'4月'!BG38+'3月'!BG38+'1月'!BG38</f>
        <v>0</v>
      </c>
      <c r="BH38" s="9">
        <f>'12月'!BH38+'11月'!BH38+'10月'!BH38+'9月 '!BH38+'8月'!BH38+'7月'!BH38+'6月'!BH38+'5月'!BH38+'4月'!BH38+'3月'!BH38+'1月'!BH38</f>
        <v>0</v>
      </c>
      <c r="BI38" s="10"/>
      <c r="BJ38" s="9">
        <f>'12月'!BJ38+'11月'!BJ38+'10月'!BJ38+'9月 '!BJ38+'8月'!BJ38+'7月'!BJ38+'6月'!BJ38+'5月'!BJ38+'4月'!BJ38+'3月'!BJ38+'1月'!BJ38</f>
        <v>10</v>
      </c>
      <c r="BK38" s="9">
        <f>'12月'!BK38+'11月'!BK38+'10月'!BK38+'9月 '!BK38+'8月'!BK38+'7月'!BK38+'6月'!BK38+'5月'!BK38+'4月'!BK38+'3月'!BK38+'1月'!BK38</f>
        <v>6</v>
      </c>
      <c r="BL38" s="10">
        <f t="shared" si="11"/>
        <v>0.6</v>
      </c>
      <c r="BM38" s="9">
        <f>'12月'!BM38+'11月'!BM38+'10月'!BM38+'9月 '!BM38+'8月'!BM38+'7月'!BM38+'6月'!BM38+'5月'!BM38+'4月'!BM38+'3月'!BM38+'1月'!BM38</f>
        <v>0</v>
      </c>
      <c r="BN38" s="9">
        <f>'12月'!BN38+'11月'!BN38+'10月'!BN38+'9月 '!BN38+'8月'!BN38+'7月'!BN38+'6月'!BN38+'5月'!BN38+'4月'!BN38+'3月'!BN38+'1月'!BN38</f>
        <v>0</v>
      </c>
      <c r="BO38" s="10"/>
      <c r="BP38" s="9">
        <f>'12月'!BP38+'11月'!BP38+'10月'!BP38+'9月 '!BP38+'8月'!BP38+'7月'!BP38+'6月'!BP38+'5月'!BP38+'4月'!BP38+'3月'!BP38+'1月'!BP38</f>
        <v>0</v>
      </c>
      <c r="BQ38" s="9">
        <f>'12月'!BQ38+'11月'!BQ38+'10月'!BQ38+'9月 '!BQ38+'8月'!BQ38+'7月'!BQ38+'6月'!BQ38+'5月'!BQ38+'4月'!BQ38+'3月'!BQ38+'1月'!BQ38</f>
        <v>0</v>
      </c>
      <c r="BR38" s="10"/>
      <c r="BS38" s="9">
        <v>5</v>
      </c>
      <c r="BT38" s="9">
        <v>3</v>
      </c>
      <c r="BU38" s="18">
        <f t="shared" si="77"/>
        <v>0.6</v>
      </c>
      <c r="BV38" s="42">
        <f t="shared" ref="BV38:BV43" si="86">B38+E38+H38+K38+N38+Q38+T38+W38+Z38+AC38+AF38+AI38+AL38+AO38+AR38+AU38+AX38+BA38+BD38+BG38+BJ38+BM38+BP38+BS38</f>
        <v>235</v>
      </c>
      <c r="BW38" s="42">
        <f t="shared" ref="BW38:BW43" si="87">C38+F38+I38+L38+O38+R38+U38+X38+AA38+AD38+AG38+AJ38+AM38+AP38+AS38+AV38+AY38+BB38+BE38+BH38+BK38+BN38+BQ38+BT38</f>
        <v>163</v>
      </c>
      <c r="BX38" s="41">
        <f t="shared" si="8"/>
        <v>0.693617021276596</v>
      </c>
    </row>
    <row r="39" spans="1:76">
      <c r="A39" s="8" t="s">
        <v>64</v>
      </c>
      <c r="B39" s="9">
        <f>'12月'!B39+'11月'!B39+'10月'!B39+'9月 '!B39+'8月'!B39+'7月'!B39+'6月'!B39+'5月'!B39+'4月'!B39+'3月'!B39+'1月'!B39</f>
        <v>30</v>
      </c>
      <c r="C39" s="9">
        <f>'12月'!C39+'11月'!C39+'10月'!C39+'9月 '!C39+'8月'!C39+'7月'!C39+'6月'!C39+'5月'!C39+'4月'!C39+'3月'!C39+'1月'!C39</f>
        <v>24</v>
      </c>
      <c r="D39" s="10">
        <f t="shared" si="0"/>
        <v>0.8</v>
      </c>
      <c r="E39" s="9">
        <f>'12月'!E39+'11月'!E39+'10月'!E39+'9月 '!E39+'8月'!E39+'7月'!E39+'6月'!E39+'5月'!E39+'4月'!E39+'3月'!E39+'1月'!E39</f>
        <v>0</v>
      </c>
      <c r="F39" s="9">
        <f>'12月'!F39+'11月'!F39+'10月'!F39+'9月 '!F39+'8月'!F39+'7月'!F39+'6月'!F39+'5月'!F39+'4月'!F39+'3月'!F39+'1月'!F39</f>
        <v>0</v>
      </c>
      <c r="G39" s="10"/>
      <c r="H39" s="9">
        <f>'12月'!H39+'11月'!H39+'10月'!H39+'9月 '!H39+'8月'!H39+'7月'!H39+'6月'!H39+'5月'!H39+'4月'!H39+'3月'!H39+'1月'!H39</f>
        <v>24</v>
      </c>
      <c r="I39" s="9">
        <f>'12月'!I39+'11月'!I39+'10月'!I39+'9月 '!I39+'8月'!I39+'7月'!I39+'6月'!I39+'5月'!I39+'4月'!I39+'3月'!I39+'1月'!I39</f>
        <v>18</v>
      </c>
      <c r="J39" s="10">
        <f t="shared" si="1"/>
        <v>0.75</v>
      </c>
      <c r="K39" s="9">
        <f>'12月'!K39+'11月'!K39+'10月'!K39+'9月 '!K39+'8月'!K39+'7月'!K39+'6月'!K39+'5月'!K39+'4月'!K39+'3月'!K39+'1月'!K39</f>
        <v>0</v>
      </c>
      <c r="L39" s="9">
        <f>'12月'!L39+'11月'!L39+'10月'!L39+'9月 '!L39+'8月'!L39+'7月'!L39+'6月'!L39+'5月'!L39+'4月'!L39+'3月'!L39+'1月'!L39</f>
        <v>0</v>
      </c>
      <c r="M39" s="10"/>
      <c r="N39" s="9">
        <f>'12月'!N39+'11月'!N39+'10月'!N39+'9月 '!N39+'8月'!N39+'7月'!N39+'6月'!N39+'5月'!N39+'4月'!N39+'3月'!N39+'1月'!N39</f>
        <v>0</v>
      </c>
      <c r="O39" s="9">
        <f>'12月'!O39+'11月'!O39+'10月'!O39+'9月 '!O39+'8月'!O39+'7月'!O39+'6月'!O39+'5月'!O39+'4月'!O39+'3月'!O39+'1月'!O39</f>
        <v>0</v>
      </c>
      <c r="P39" s="10"/>
      <c r="Q39" s="9">
        <f>'12月'!Q39+'11月'!Q39+'10月'!Q39+'9月 '!Q39+'8月'!Q39+'7月'!Q39+'6月'!Q39+'5月'!Q39+'4月'!Q39+'3月'!Q39+'1月'!Q39</f>
        <v>10</v>
      </c>
      <c r="R39" s="9">
        <f>'12月'!R39+'11月'!R39+'10月'!R39+'9月 '!R39+'8月'!R39+'7月'!R39+'6月'!R39+'5月'!R39+'4月'!R39+'3月'!R39+'1月'!R39</f>
        <v>7</v>
      </c>
      <c r="S39" s="10">
        <f t="shared" si="2"/>
        <v>0.7</v>
      </c>
      <c r="T39" s="9">
        <f>'12月'!T39+'11月'!T39+'10月'!T39+'9月 '!T39+'8月'!T39+'7月'!T39+'6月'!T39+'5月'!T39+'4月'!T39+'3月'!T39+'1月'!T39</f>
        <v>0</v>
      </c>
      <c r="U39" s="9">
        <f>'12月'!U39+'11月'!U39+'10月'!U39+'9月 '!U39+'8月'!U39+'7月'!U39+'6月'!U39+'5月'!U39+'4月'!U39+'3月'!U39+'1月'!U39</f>
        <v>0</v>
      </c>
      <c r="V39" s="10"/>
      <c r="W39" s="9">
        <f>'12月'!W39+'11月'!W39+'10月'!W39+'9月 '!W39+'8月'!W39+'7月'!W39+'6月'!W39+'5月'!W39+'4月'!W39+'3月'!W39+'1月'!W39</f>
        <v>0</v>
      </c>
      <c r="X39" s="9">
        <f>'12月'!X39+'11月'!X39+'10月'!X39+'9月 '!X39+'8月'!X39+'7月'!X39+'6月'!X39+'5月'!X39+'4月'!X39+'3月'!X39+'1月'!X39</f>
        <v>0</v>
      </c>
      <c r="Y39" s="10"/>
      <c r="Z39" s="9">
        <f>'12月'!Z39+'11月'!Z39+'10月'!Z39+'9月 '!Z39+'8月'!Z39+'7月'!Z39+'6月'!Z39+'5月'!Z39+'4月'!Z39+'3月'!Z39+'1月'!Z39</f>
        <v>2</v>
      </c>
      <c r="AA39" s="9">
        <f>'12月'!AA39+'11月'!AA39+'10月'!AA39+'9月 '!AA39+'8月'!AA39+'7月'!AA39+'6月'!AA39+'5月'!AA39+'4月'!AA39+'3月'!AA39+'1月'!AA39</f>
        <v>0</v>
      </c>
      <c r="AB39" s="10">
        <f>AA39/Z39</f>
        <v>0</v>
      </c>
      <c r="AC39" s="9">
        <f>'12月'!AC39+'11月'!AC39+'10月'!AC39+'9月 '!AC39+'8月'!AC39+'7月'!AC39+'6月'!AC39+'5月'!AC39+'4月'!AC39+'3月'!AC39+'1月'!AC39</f>
        <v>2</v>
      </c>
      <c r="AD39" s="9">
        <f>'12月'!AD39+'11月'!AD39+'10月'!AD39+'9月 '!AD39+'8月'!AD39+'7月'!AD39+'6月'!AD39+'5月'!AD39+'4月'!AD39+'3月'!AD39+'1月'!AD39</f>
        <v>1</v>
      </c>
      <c r="AE39" s="10">
        <f t="shared" si="4"/>
        <v>0.5</v>
      </c>
      <c r="AF39" s="9">
        <f>'12月'!AF39+'11月'!AF39+'10月'!AF39+'9月 '!AF39+'8月'!AF39+'7月'!AF39+'6月'!AF39+'5月'!AF39+'4月'!AF39+'3月'!AF39+'1月'!AF39</f>
        <v>20</v>
      </c>
      <c r="AG39" s="9">
        <f>'12月'!AG39+'11月'!AG39+'10月'!AG39+'9月 '!AG39+'8月'!AG39+'7月'!AG39+'6月'!AG39+'5月'!AG39+'4月'!AG39+'3月'!AG39+'1月'!AG39</f>
        <v>7</v>
      </c>
      <c r="AH39" s="10">
        <f t="shared" si="5"/>
        <v>0.35</v>
      </c>
      <c r="AI39" s="9">
        <f>'12月'!AI39+'11月'!AI39+'10月'!AI39+'9月 '!AI39+'8月'!AI39+'7月'!AI39+'6月'!AI39+'5月'!AI39+'4月'!AI39+'3月'!AI39+'1月'!AI39</f>
        <v>0</v>
      </c>
      <c r="AJ39" s="9">
        <f>'12月'!AJ39+'11月'!AJ39+'10月'!AJ39+'9月 '!AJ39+'8月'!AJ39+'7月'!AJ39+'6月'!AJ39+'5月'!AJ39+'4月'!AJ39+'3月'!AJ39+'1月'!AJ39</f>
        <v>0</v>
      </c>
      <c r="AK39" s="10"/>
      <c r="AL39" s="9">
        <f>'12月'!AL39+'11月'!AL39+'10月'!AL39+'9月 '!AL39+'8月'!AL39+'7月'!AL39+'6月'!AL39+'5月'!AL39+'4月'!AL39+'3月'!AL39+'1月'!AL39</f>
        <v>0</v>
      </c>
      <c r="AM39" s="9">
        <f>'12月'!AM39+'11月'!AM39+'10月'!AM39+'9月 '!AM39+'8月'!AM39+'7月'!AM39+'6月'!AM39+'5月'!AM39+'4月'!AM39+'3月'!AM39+'1月'!AM39</f>
        <v>0</v>
      </c>
      <c r="AN39" s="10"/>
      <c r="AO39" s="9">
        <f>'12月'!AO39+'11月'!AO39+'10月'!AO39+'9月 '!AO39+'8月'!AO39+'7月'!AO39+'6月'!AO39+'5月'!AO39+'4月'!AO39+'3月'!AO39+'1月'!AO39</f>
        <v>0</v>
      </c>
      <c r="AP39" s="9">
        <f>'12月'!AP39+'11月'!AP39+'10月'!AP39+'9月 '!AP39+'8月'!AP39+'7月'!AP39+'6月'!AP39+'5月'!AP39+'4月'!AP39+'3月'!AP39+'1月'!AP39</f>
        <v>0</v>
      </c>
      <c r="AQ39" s="10"/>
      <c r="AR39" s="9">
        <f>'12月'!AR39+'11月'!AR39+'10月'!AR39+'9月 '!AR39+'8月'!AR39+'7月'!AR39+'6月'!AR39+'5月'!AR39+'4月'!AR39+'3月'!AR39+'1月'!AR39</f>
        <v>0</v>
      </c>
      <c r="AS39" s="9">
        <f>'12月'!AS39+'11月'!AS39+'10月'!AS39+'9月 '!AS39+'8月'!AS39+'7月'!AS39+'6月'!AS39+'5月'!AS39+'4月'!AS39+'3月'!AS39+'1月'!AS39</f>
        <v>0</v>
      </c>
      <c r="AT39" s="10"/>
      <c r="AU39" s="9">
        <f>'12月'!AU39+'11月'!AU39+'10月'!AU39+'9月 '!AU39+'8月'!AU39+'7月'!AU39+'6月'!AU39+'5月'!AU39+'4月'!AU39+'3月'!AU39+'1月'!AU39</f>
        <v>0</v>
      </c>
      <c r="AV39" s="9">
        <f>'12月'!AV39+'11月'!AV39+'10月'!AV39+'9月 '!AV39+'8月'!AV39+'7月'!AV39+'6月'!AV39+'5月'!AV39+'4月'!AV39+'3月'!AV39+'1月'!AV39</f>
        <v>0</v>
      </c>
      <c r="AW39" s="10"/>
      <c r="AX39" s="9">
        <f>'12月'!AX39+'11月'!AX39+'10月'!AX39+'9月 '!AX39+'8月'!AX39+'7月'!AX39+'6月'!AX39+'5月'!AX39+'4月'!AX39+'3月'!AX39+'1月'!AX39</f>
        <v>0</v>
      </c>
      <c r="AY39" s="9">
        <f>'12月'!AY39+'11月'!AY39+'10月'!AY39+'9月 '!AY39+'8月'!AY39+'7月'!AY39+'6月'!AY39+'5月'!AY39+'4月'!AY39+'3月'!AY39+'1月'!AY39</f>
        <v>0</v>
      </c>
      <c r="AZ39" s="10"/>
      <c r="BA39" s="9">
        <f>'12月'!BA39+'11月'!BA39+'10月'!BA39+'9月 '!BA39+'8月'!BA39+'7月'!BA39+'6月'!BA39+'5月'!BA39+'4月'!BA39+'3月'!BA39+'1月'!BA39</f>
        <v>0</v>
      </c>
      <c r="BB39" s="9">
        <f>'12月'!BB39+'11月'!BB39+'10月'!BB39+'9月 '!BB39+'8月'!BB39+'7月'!BB39+'6月'!BB39+'5月'!BB39+'4月'!BB39+'3月'!BB39+'1月'!BB39</f>
        <v>0</v>
      </c>
      <c r="BC39" s="10"/>
      <c r="BD39" s="9">
        <f>'12月'!BD39+'10月'!BD39+'9月 '!BD39+'8月'!BD39+'7月'!BD39+'6月'!BD39+'5月'!BD39+'4月'!BD39+'3月'!BD39+'1月'!BD39</f>
        <v>0</v>
      </c>
      <c r="BE39" s="9">
        <f>'12月'!BE39+'10月'!BE39+'9月 '!BE39+'8月'!BE39+'7月'!BE39+'6月'!BE39+'5月'!BE39+'4月'!BE39+'3月'!BE39+'1月'!BE39</f>
        <v>0</v>
      </c>
      <c r="BF39" s="10"/>
      <c r="BG39" s="9">
        <f>'12月'!BG39+'11月'!BG39+'10月'!BG39+'9月 '!BG39+'8月'!BG39+'7月'!BG39+'6月'!BG39+'5月'!BG39+'4月'!BG39+'3月'!BG39+'1月'!BG39</f>
        <v>0</v>
      </c>
      <c r="BH39" s="9">
        <f>'12月'!BH39+'11月'!BH39+'10月'!BH39+'9月 '!BH39+'8月'!BH39+'7月'!BH39+'6月'!BH39+'5月'!BH39+'4月'!BH39+'3月'!BH39+'1月'!BH39</f>
        <v>0</v>
      </c>
      <c r="BI39" s="10"/>
      <c r="BJ39" s="9">
        <f>'12月'!BJ39+'11月'!BJ39+'10月'!BJ39+'9月 '!BJ39+'8月'!BJ39+'7月'!BJ39+'6月'!BJ39+'5月'!BJ39+'4月'!BJ39+'3月'!BJ39+'1月'!BJ39</f>
        <v>3</v>
      </c>
      <c r="BK39" s="9">
        <f>'12月'!BK39+'11月'!BK39+'10月'!BK39+'9月 '!BK39+'8月'!BK39+'7月'!BK39+'6月'!BK39+'5月'!BK39+'4月'!BK39+'3月'!BK39+'1月'!BK39</f>
        <v>3</v>
      </c>
      <c r="BL39" s="10">
        <f t="shared" si="11"/>
        <v>1</v>
      </c>
      <c r="BM39" s="9">
        <f>'12月'!BM39+'11月'!BM39+'10月'!BM39+'9月 '!BM39+'8月'!BM39+'7月'!BM39+'6月'!BM39+'5月'!BM39+'4月'!BM39+'3月'!BM39+'1月'!BM39</f>
        <v>9</v>
      </c>
      <c r="BN39" s="9">
        <f>'12月'!BN39+'11月'!BN39+'10月'!BN39+'9月 '!BN39+'8月'!BN39+'7月'!BN39+'6月'!BN39+'5月'!BN39+'4月'!BN39+'3月'!BN39+'1月'!BN39</f>
        <v>6</v>
      </c>
      <c r="BO39" s="10">
        <f>BN39/BM39</f>
        <v>0.666666666666667</v>
      </c>
      <c r="BP39" s="9">
        <f>'12月'!BP39+'11月'!BP39+'10月'!BP39+'9月 '!BP39+'8月'!BP39+'7月'!BP39+'6月'!BP39+'5月'!BP39+'4月'!BP39+'3月'!BP39+'1月'!BP39</f>
        <v>0</v>
      </c>
      <c r="BQ39" s="9">
        <f>'12月'!BQ39+'11月'!BQ39+'10月'!BQ39+'9月 '!BQ39+'8月'!BQ39+'7月'!BQ39+'6月'!BQ39+'5月'!BQ39+'4月'!BQ39+'3月'!BQ39+'1月'!BQ39</f>
        <v>0</v>
      </c>
      <c r="BR39" s="10"/>
      <c r="BS39" s="9">
        <v>1</v>
      </c>
      <c r="BT39" s="9">
        <v>1</v>
      </c>
      <c r="BU39" s="18">
        <f t="shared" si="77"/>
        <v>1</v>
      </c>
      <c r="BV39" s="42">
        <f t="shared" si="86"/>
        <v>101</v>
      </c>
      <c r="BW39" s="42">
        <f t="shared" si="87"/>
        <v>67</v>
      </c>
      <c r="BX39" s="41">
        <f t="shared" si="8"/>
        <v>0.663366336633663</v>
      </c>
    </row>
    <row r="40" spans="1:76">
      <c r="A40" s="8" t="s">
        <v>65</v>
      </c>
      <c r="B40" s="9">
        <f>'12月'!B40+'11月'!B40+'10月'!B40+'9月 '!B40+'8月'!B40+'7月'!B40+'6月'!B40+'5月'!B40+'4月'!B40+'3月'!B40+'1月'!B40</f>
        <v>327</v>
      </c>
      <c r="C40" s="9">
        <f>'12月'!C40+'11月'!C40+'10月'!C40+'9月 '!C40+'8月'!C40+'7月'!C40+'6月'!C40+'5月'!C40+'4月'!C40+'3月'!C40+'1月'!C40</f>
        <v>161</v>
      </c>
      <c r="D40" s="10">
        <f t="shared" si="0"/>
        <v>0.492354740061162</v>
      </c>
      <c r="E40" s="9">
        <f>'12月'!E40+'11月'!E40+'10月'!E40+'9月 '!E40+'8月'!E40+'7月'!E40+'6月'!E40+'5月'!E40+'4月'!E40+'3月'!E40+'1月'!E40</f>
        <v>0</v>
      </c>
      <c r="F40" s="9">
        <f>'12月'!F40+'11月'!F40+'10月'!F40+'9月 '!F40+'8月'!F40+'7月'!F40+'6月'!F40+'5月'!F40+'4月'!F40+'3月'!F40+'1月'!F40</f>
        <v>0</v>
      </c>
      <c r="G40" s="10"/>
      <c r="H40" s="9">
        <f>'12月'!H40+'11月'!H40+'10月'!H40+'9月 '!H40+'8月'!H40+'7月'!H40+'6月'!H40+'5月'!H40+'4月'!H40+'3月'!H40+'1月'!H40</f>
        <v>69</v>
      </c>
      <c r="I40" s="9">
        <f>'12月'!I40+'11月'!I40+'10月'!I40+'9月 '!I40+'8月'!I40+'7月'!I40+'6月'!I40+'5月'!I40+'4月'!I40+'3月'!I40+'1月'!I40</f>
        <v>50</v>
      </c>
      <c r="J40" s="10">
        <f t="shared" si="1"/>
        <v>0.72463768115942</v>
      </c>
      <c r="K40" s="9">
        <f>'12月'!K40+'11月'!K40+'10月'!K40+'9月 '!K40+'8月'!K40+'7月'!K40+'6月'!K40+'5月'!K40+'4月'!K40+'3月'!K40+'1月'!K40</f>
        <v>0</v>
      </c>
      <c r="L40" s="9">
        <f>'12月'!L40+'11月'!L40+'10月'!L40+'9月 '!L40+'8月'!L40+'7月'!L40+'6月'!L40+'5月'!L40+'4月'!L40+'3月'!L40+'1月'!L40</f>
        <v>0</v>
      </c>
      <c r="M40" s="10"/>
      <c r="N40" s="9">
        <f>'12月'!N40+'11月'!N40+'10月'!N40+'9月 '!N40+'8月'!N40+'7月'!N40+'6月'!N40+'5月'!N40+'4月'!N40+'3月'!N40+'1月'!N40</f>
        <v>1</v>
      </c>
      <c r="O40" s="9">
        <f>'12月'!O40+'11月'!O40+'10月'!O40+'9月 '!O40+'8月'!O40+'7月'!O40+'6月'!O40+'5月'!O40+'4月'!O40+'3月'!O40+'1月'!O40</f>
        <v>1</v>
      </c>
      <c r="P40" s="10">
        <f>O40/N40</f>
        <v>1</v>
      </c>
      <c r="Q40" s="9">
        <f>'12月'!Q40+'11月'!Q40+'10月'!Q40+'9月 '!Q40+'8月'!Q40+'7月'!Q40+'6月'!Q40+'5月'!Q40+'4月'!Q40+'3月'!Q40+'1月'!Q40</f>
        <v>6</v>
      </c>
      <c r="R40" s="9">
        <f>'12月'!R40+'11月'!R40+'10月'!R40+'9月 '!R40+'8月'!R40+'7月'!R40+'6月'!R40+'5月'!R40+'4月'!R40+'3月'!R40+'1月'!R40</f>
        <v>5</v>
      </c>
      <c r="S40" s="10">
        <f t="shared" si="2"/>
        <v>0.833333333333333</v>
      </c>
      <c r="T40" s="9">
        <f>'12月'!T40+'11月'!T40+'10月'!T40+'9月 '!T40+'8月'!T40+'7月'!T40+'6月'!T40+'5月'!T40+'4月'!T40+'3月'!T40+'1月'!T40</f>
        <v>0</v>
      </c>
      <c r="U40" s="9">
        <f>'12月'!U40+'11月'!U40+'10月'!U40+'9月 '!U40+'8月'!U40+'7月'!U40+'6月'!U40+'5月'!U40+'4月'!U40+'3月'!U40+'1月'!U40</f>
        <v>0</v>
      </c>
      <c r="V40" s="10"/>
      <c r="W40" s="9">
        <f>'12月'!W40+'11月'!W40+'10月'!W40+'9月 '!W40+'8月'!W40+'7月'!W40+'6月'!W40+'5月'!W40+'4月'!W40+'3月'!W40+'1月'!W40</f>
        <v>0</v>
      </c>
      <c r="X40" s="9">
        <f>'12月'!X40+'11月'!X40+'10月'!X40+'9月 '!X40+'8月'!X40+'7月'!X40+'6月'!X40+'5月'!X40+'4月'!X40+'3月'!X40+'1月'!X40</f>
        <v>0</v>
      </c>
      <c r="Y40" s="10"/>
      <c r="Z40" s="9">
        <f>'12月'!Z40+'11月'!Z40+'10月'!Z40+'9月 '!Z40+'8月'!Z40+'7月'!Z40+'6月'!Z40+'5月'!Z40+'4月'!Z40+'3月'!Z40+'1月'!Z40</f>
        <v>0</v>
      </c>
      <c r="AA40" s="9">
        <f>'12月'!AA40+'11月'!AA40+'10月'!AA40+'9月 '!AA40+'8月'!AA40+'7月'!AA40+'6月'!AA40+'5月'!AA40+'4月'!AA40+'3月'!AA40+'1月'!AA40</f>
        <v>0</v>
      </c>
      <c r="AB40" s="10"/>
      <c r="AC40" s="9">
        <f>'12月'!AC40+'11月'!AC40+'10月'!AC40+'9月 '!AC40+'8月'!AC40+'7月'!AC40+'6月'!AC40+'5月'!AC40+'4月'!AC40+'3月'!AC40+'1月'!AC40</f>
        <v>71</v>
      </c>
      <c r="AD40" s="9">
        <f>'12月'!AD40+'11月'!AD40+'10月'!AD40+'9月 '!AD40+'8月'!AD40+'7月'!AD40+'6月'!AD40+'5月'!AD40+'4月'!AD40+'3月'!AD40+'1月'!AD40</f>
        <v>47</v>
      </c>
      <c r="AE40" s="10">
        <f t="shared" si="4"/>
        <v>0.661971830985915</v>
      </c>
      <c r="AF40" s="9">
        <f>'12月'!AF40+'11月'!AF40+'10月'!AF40+'9月 '!AF40+'8月'!AF40+'7月'!AF40+'6月'!AF40+'5月'!AF40+'4月'!AF40+'3月'!AF40+'1月'!AF40</f>
        <v>33</v>
      </c>
      <c r="AG40" s="9">
        <f>'12月'!AG40+'11月'!AG40+'10月'!AG40+'9月 '!AG40+'8月'!AG40+'7月'!AG40+'6月'!AG40+'5月'!AG40+'4月'!AG40+'3月'!AG40+'1月'!AG40</f>
        <v>15</v>
      </c>
      <c r="AH40" s="10">
        <f t="shared" si="5"/>
        <v>0.454545454545455</v>
      </c>
      <c r="AI40" s="9">
        <f>'12月'!AI40+'11月'!AI40+'10月'!AI40+'9月 '!AI40+'8月'!AI40+'7月'!AI40+'6月'!AI40+'5月'!AI40+'4月'!AI40+'3月'!AI40+'1月'!AI40</f>
        <v>0</v>
      </c>
      <c r="AJ40" s="9">
        <f>'12月'!AJ40+'11月'!AJ40+'10月'!AJ40+'9月 '!AJ40+'8月'!AJ40+'7月'!AJ40+'6月'!AJ40+'5月'!AJ40+'4月'!AJ40+'3月'!AJ40+'1月'!AJ40</f>
        <v>0</v>
      </c>
      <c r="AK40" s="10"/>
      <c r="AL40" s="9">
        <f>'12月'!AL40+'11月'!AL40+'10月'!AL40+'9月 '!AL40+'8月'!AL40+'7月'!AL40+'6月'!AL40+'5月'!AL40+'4月'!AL40+'3月'!AL40+'1月'!AL40</f>
        <v>0</v>
      </c>
      <c r="AM40" s="9">
        <f>'12月'!AM40+'11月'!AM40+'10月'!AM40+'9月 '!AM40+'8月'!AM40+'7月'!AM40+'6月'!AM40+'5月'!AM40+'4月'!AM40+'3月'!AM40+'1月'!AM40</f>
        <v>0</v>
      </c>
      <c r="AN40" s="10"/>
      <c r="AO40" s="9">
        <f>'12月'!AO40+'11月'!AO40+'10月'!AO40+'9月 '!AO40+'8月'!AO40+'7月'!AO40+'6月'!AO40+'5月'!AO40+'4月'!AO40+'3月'!AO40+'1月'!AO40</f>
        <v>15</v>
      </c>
      <c r="AP40" s="9">
        <f>'12月'!AP40+'11月'!AP40+'10月'!AP40+'9月 '!AP40+'8月'!AP40+'7月'!AP40+'6月'!AP40+'5月'!AP40+'4月'!AP40+'3月'!AP40+'1月'!AP40</f>
        <v>4</v>
      </c>
      <c r="AQ40" s="10">
        <f>AP40/AO40</f>
        <v>0.266666666666667</v>
      </c>
      <c r="AR40" s="9">
        <f>'12月'!AR40+'11月'!AR40+'10月'!AR40+'9月 '!AR40+'8月'!AR40+'7月'!AR40+'6月'!AR40+'5月'!AR40+'4月'!AR40+'3月'!AR40+'1月'!AR40</f>
        <v>13</v>
      </c>
      <c r="AS40" s="9">
        <f>'12月'!AS40+'11月'!AS40+'10月'!AS40+'9月 '!AS40+'8月'!AS40+'7月'!AS40+'6月'!AS40+'5月'!AS40+'4月'!AS40+'3月'!AS40+'1月'!AS40</f>
        <v>9</v>
      </c>
      <c r="AT40" s="10">
        <f>AS40/AR40</f>
        <v>0.692307692307692</v>
      </c>
      <c r="AU40" s="9">
        <f>'12月'!AU40+'11月'!AU40+'10月'!AU40+'9月 '!AU40+'8月'!AU40+'7月'!AU40+'6月'!AU40+'5月'!AU40+'4月'!AU40+'3月'!AU40+'1月'!AU40</f>
        <v>1</v>
      </c>
      <c r="AV40" s="9">
        <f>'12月'!AV40+'11月'!AV40+'10月'!AV40+'9月 '!AV40+'8月'!AV40+'7月'!AV40+'6月'!AV40+'5月'!AV40+'4月'!AV40+'3月'!AV40+'1月'!AV40</f>
        <v>0</v>
      </c>
      <c r="AW40" s="10">
        <f>AV40/AU40</f>
        <v>0</v>
      </c>
      <c r="AX40" s="9">
        <f>'12月'!AX40+'11月'!AX40+'10月'!AX40+'9月 '!AX40+'8月'!AX40+'7月'!AX40+'6月'!AX40+'5月'!AX40+'4月'!AX40+'3月'!AX40+'1月'!AX40</f>
        <v>13</v>
      </c>
      <c r="AY40" s="9">
        <f>'12月'!AY40+'11月'!AY40+'10月'!AY40+'9月 '!AY40+'8月'!AY40+'7月'!AY40+'6月'!AY40+'5月'!AY40+'4月'!AY40+'3月'!AY40+'1月'!AY40</f>
        <v>8</v>
      </c>
      <c r="AZ40" s="10">
        <f>AY40/AX40</f>
        <v>0.615384615384615</v>
      </c>
      <c r="BA40" s="9">
        <f>'12月'!BA40+'11月'!BA40+'10月'!BA40+'9月 '!BA40+'8月'!BA40+'7月'!BA40+'6月'!BA40+'5月'!BA40+'4月'!BA40+'3月'!BA40+'1月'!BA40</f>
        <v>0</v>
      </c>
      <c r="BB40" s="9">
        <f>'12月'!BB40+'11月'!BB40+'10月'!BB40+'9月 '!BB40+'8月'!BB40+'7月'!BB40+'6月'!BB40+'5月'!BB40+'4月'!BB40+'3月'!BB40+'1月'!BB40</f>
        <v>0</v>
      </c>
      <c r="BC40" s="10"/>
      <c r="BD40" s="9">
        <f>'12月'!BD40+'10月'!BD40+'9月 '!BD40+'8月'!BD40+'7月'!BD40+'6月'!BD40+'5月'!BD40+'4月'!BD40+'3月'!BD40+'1月'!BD40</f>
        <v>2</v>
      </c>
      <c r="BE40" s="9">
        <f>'12月'!BE40+'10月'!BE40+'9月 '!BE40+'8月'!BE40+'7月'!BE40+'6月'!BE40+'5月'!BE40+'4月'!BE40+'3月'!BE40+'1月'!BE40</f>
        <v>2</v>
      </c>
      <c r="BF40" s="10">
        <f>BE40/BD40</f>
        <v>1</v>
      </c>
      <c r="BG40" s="9">
        <f>'12月'!BG40+'11月'!BG40+'10月'!BG40+'9月 '!BG40+'8月'!BG40+'7月'!BG40+'6月'!BG40+'5月'!BG40+'4月'!BG40+'3月'!BG40+'1月'!BG40</f>
        <v>7</v>
      </c>
      <c r="BH40" s="9">
        <f>'12月'!BH40+'11月'!BH40+'10月'!BH40+'9月 '!BH40+'8月'!BH40+'7月'!BH40+'6月'!BH40+'5月'!BH40+'4月'!BH40+'3月'!BH40+'1月'!BH40</f>
        <v>7</v>
      </c>
      <c r="BI40" s="10">
        <f>BH40/BG40</f>
        <v>1</v>
      </c>
      <c r="BJ40" s="9">
        <f>'12月'!BJ40+'11月'!BJ40+'10月'!BJ40+'9月 '!BJ40+'8月'!BJ40+'7月'!BJ40+'6月'!BJ40+'5月'!BJ40+'4月'!BJ40+'3月'!BJ40+'1月'!BJ40</f>
        <v>14</v>
      </c>
      <c r="BK40" s="9">
        <f>'12月'!BK40+'11月'!BK40+'10月'!BK40+'9月 '!BK40+'8月'!BK40+'7月'!BK40+'6月'!BK40+'5月'!BK40+'4月'!BK40+'3月'!BK40+'1月'!BK40</f>
        <v>6</v>
      </c>
      <c r="BL40" s="10">
        <f t="shared" si="11"/>
        <v>0.428571428571429</v>
      </c>
      <c r="BM40" s="9">
        <f>'12月'!BM40+'11月'!BM40+'10月'!BM40+'9月 '!BM40+'8月'!BM40+'7月'!BM40+'6月'!BM40+'5月'!BM40+'4月'!BM40+'3月'!BM40+'1月'!BM40</f>
        <v>0</v>
      </c>
      <c r="BN40" s="9">
        <f>'12月'!BN40+'11月'!BN40+'10月'!BN40+'9月 '!BN40+'8月'!BN40+'7月'!BN40+'6月'!BN40+'5月'!BN40+'4月'!BN40+'3月'!BN40+'1月'!BN40</f>
        <v>0</v>
      </c>
      <c r="BO40" s="10"/>
      <c r="BP40" s="9">
        <f>'12月'!BP40+'11月'!BP40+'10月'!BP40+'9月 '!BP40+'8月'!BP40+'7月'!BP40+'6月'!BP40+'5月'!BP40+'4月'!BP40+'3月'!BP40+'1月'!BP40</f>
        <v>0</v>
      </c>
      <c r="BQ40" s="9">
        <f>'12月'!BQ40+'11月'!BQ40+'10月'!BQ40+'9月 '!BQ40+'8月'!BQ40+'7月'!BQ40+'6月'!BQ40+'5月'!BQ40+'4月'!BQ40+'3月'!BQ40+'1月'!BQ40</f>
        <v>0</v>
      </c>
      <c r="BR40" s="10"/>
      <c r="BS40" s="9">
        <v>8</v>
      </c>
      <c r="BT40" s="9">
        <v>3</v>
      </c>
      <c r="BU40" s="18">
        <f t="shared" si="77"/>
        <v>0.375</v>
      </c>
      <c r="BV40" s="42">
        <f t="shared" si="86"/>
        <v>580</v>
      </c>
      <c r="BW40" s="42">
        <f t="shared" si="87"/>
        <v>318</v>
      </c>
      <c r="BX40" s="41">
        <f t="shared" si="8"/>
        <v>0.548275862068966</v>
      </c>
    </row>
    <row r="41" spans="1:76">
      <c r="A41" s="8" t="s">
        <v>66</v>
      </c>
      <c r="B41" s="9">
        <f>'12月'!B41+'11月'!B41+'10月'!B41+'9月 '!B41+'8月'!B41+'7月'!B41+'6月'!B41+'5月'!B41+'4月'!B41+'3月'!B41+'1月'!B41</f>
        <v>16</v>
      </c>
      <c r="C41" s="9">
        <f>'12月'!C41+'11月'!C41+'10月'!C41+'9月 '!C41+'8月'!C41+'7月'!C41+'6月'!C41+'5月'!C41+'4月'!C41+'3月'!C41+'1月'!C41</f>
        <v>15</v>
      </c>
      <c r="D41" s="18">
        <f t="shared" si="0"/>
        <v>0.9375</v>
      </c>
      <c r="E41" s="9">
        <f>'12月'!E41+'11月'!E41+'10月'!E41+'9月 '!E41+'8月'!E41+'7月'!E41+'6月'!E41+'5月'!E41+'4月'!E41+'3月'!E41+'1月'!E41</f>
        <v>0</v>
      </c>
      <c r="F41" s="9">
        <f>'12月'!F41+'11月'!F41+'10月'!F41+'9月 '!F41+'8月'!F41+'7月'!F41+'6月'!F41+'5月'!F41+'4月'!F41+'3月'!F41+'1月'!F41</f>
        <v>0</v>
      </c>
      <c r="G41" s="10"/>
      <c r="H41" s="9">
        <f>'12月'!H41+'11月'!H41+'10月'!H41+'9月 '!H41+'8月'!H41+'7月'!H41+'6月'!H41+'5月'!H41+'4月'!H41+'3月'!H41+'1月'!H41</f>
        <v>0</v>
      </c>
      <c r="I41" s="9">
        <f>'12月'!I41+'11月'!I41+'10月'!I41+'9月 '!I41+'8月'!I41+'7月'!I41+'6月'!I41+'5月'!I41+'4月'!I41+'3月'!I41+'1月'!I41</f>
        <v>0</v>
      </c>
      <c r="J41" s="10"/>
      <c r="K41" s="9">
        <f>'12月'!K41+'11月'!K41+'10月'!K41+'9月 '!K41+'8月'!K41+'7月'!K41+'6月'!K41+'5月'!K41+'4月'!K41+'3月'!K41+'1月'!K41</f>
        <v>0</v>
      </c>
      <c r="L41" s="9">
        <f>'12月'!L41+'11月'!L41+'10月'!L41+'9月 '!L41+'8月'!L41+'7月'!L41+'6月'!L41+'5月'!L41+'4月'!L41+'3月'!L41+'1月'!L41</f>
        <v>0</v>
      </c>
      <c r="M41" s="10"/>
      <c r="N41" s="9">
        <f>'12月'!N41+'11月'!N41+'10月'!N41+'9月 '!N41+'8月'!N41+'7月'!N41+'6月'!N41+'5月'!N41+'4月'!N41+'3月'!N41+'1月'!N41</f>
        <v>1</v>
      </c>
      <c r="O41" s="9">
        <f>'12月'!O41+'11月'!O41+'10月'!O41+'9月 '!O41+'8月'!O41+'7月'!O41+'6月'!O41+'5月'!O41+'4月'!O41+'3月'!O41+'1月'!O41</f>
        <v>1</v>
      </c>
      <c r="P41" s="10">
        <f>O41/N41</f>
        <v>1</v>
      </c>
      <c r="Q41" s="9">
        <f>'12月'!Q41+'11月'!Q41+'10月'!Q41+'9月 '!Q41+'8月'!Q41+'7月'!Q41+'6月'!Q41+'5月'!Q41+'4月'!Q41+'3月'!Q41+'1月'!Q41</f>
        <v>0</v>
      </c>
      <c r="R41" s="9">
        <f>'12月'!R41+'11月'!R41+'10月'!R41+'9月 '!R41+'8月'!R41+'7月'!R41+'6月'!R41+'5月'!R41+'4月'!R41+'3月'!R41+'1月'!R41</f>
        <v>0</v>
      </c>
      <c r="S41" s="10"/>
      <c r="T41" s="9">
        <f>'12月'!T41+'11月'!T41+'10月'!T41+'9月 '!T41+'8月'!T41+'7月'!T41+'6月'!T41+'5月'!T41+'4月'!T41+'3月'!T41+'1月'!T41</f>
        <v>0</v>
      </c>
      <c r="U41" s="9">
        <f>'12月'!U41+'11月'!U41+'10月'!U41+'9月 '!U41+'8月'!U41+'7月'!U41+'6月'!U41+'5月'!U41+'4月'!U41+'3月'!U41+'1月'!U41</f>
        <v>0</v>
      </c>
      <c r="V41" s="10"/>
      <c r="W41" s="9">
        <f>'12月'!W41+'11月'!W41+'10月'!W41+'9月 '!W41+'8月'!W41+'7月'!W41+'6月'!W41+'5月'!W41+'4月'!W41+'3月'!W41+'1月'!W41</f>
        <v>0</v>
      </c>
      <c r="X41" s="9">
        <f>'12月'!X41+'11月'!X41+'10月'!X41+'9月 '!X41+'8月'!X41+'7月'!X41+'6月'!X41+'5月'!X41+'4月'!X41+'3月'!X41+'1月'!X41</f>
        <v>0</v>
      </c>
      <c r="Y41" s="10"/>
      <c r="Z41" s="9">
        <f>'12月'!Z41+'11月'!Z41+'10月'!Z41+'9月 '!Z41+'8月'!Z41+'7月'!Z41+'6月'!Z41+'5月'!Z41+'4月'!Z41+'3月'!Z41+'1月'!Z41</f>
        <v>0</v>
      </c>
      <c r="AA41" s="9">
        <f>'12月'!AA41+'11月'!AA41+'10月'!AA41+'9月 '!AA41+'8月'!AA41+'7月'!AA41+'6月'!AA41+'5月'!AA41+'4月'!AA41+'3月'!AA41+'1月'!AA41</f>
        <v>0</v>
      </c>
      <c r="AB41" s="10"/>
      <c r="AC41" s="9">
        <f>'12月'!AC41+'11月'!AC41+'10月'!AC41+'9月 '!AC41+'8月'!AC41+'7月'!AC41+'6月'!AC41+'5月'!AC41+'4月'!AC41+'3月'!AC41+'1月'!AC41</f>
        <v>17</v>
      </c>
      <c r="AD41" s="9">
        <f>'12月'!AD41+'11月'!AD41+'10月'!AD41+'9月 '!AD41+'8月'!AD41+'7月'!AD41+'6月'!AD41+'5月'!AD41+'4月'!AD41+'3月'!AD41+'1月'!AD41</f>
        <v>16</v>
      </c>
      <c r="AE41" s="10">
        <f t="shared" si="4"/>
        <v>0.941176470588235</v>
      </c>
      <c r="AF41" s="9">
        <f>'12月'!AF41+'11月'!AF41+'10月'!AF41+'9月 '!AF41+'8月'!AF41+'7月'!AF41+'6月'!AF41+'5月'!AF41+'4月'!AF41+'3月'!AF41+'1月'!AF41</f>
        <v>3</v>
      </c>
      <c r="AG41" s="9">
        <f>'12月'!AG41+'11月'!AG41+'10月'!AG41+'9月 '!AG41+'8月'!AG41+'7月'!AG41+'6月'!AG41+'5月'!AG41+'4月'!AG41+'3月'!AG41+'1月'!AG41</f>
        <v>2</v>
      </c>
      <c r="AH41" s="10">
        <f t="shared" si="5"/>
        <v>0.666666666666667</v>
      </c>
      <c r="AI41" s="9">
        <f>'12月'!AI41+'11月'!AI41+'10月'!AI41+'9月 '!AI41+'8月'!AI41+'7月'!AI41+'6月'!AI41+'5月'!AI41+'4月'!AI41+'3月'!AI41+'1月'!AI41</f>
        <v>0</v>
      </c>
      <c r="AJ41" s="9">
        <f>'12月'!AJ41+'11月'!AJ41+'10月'!AJ41+'9月 '!AJ41+'8月'!AJ41+'7月'!AJ41+'6月'!AJ41+'5月'!AJ41+'4月'!AJ41+'3月'!AJ41+'1月'!AJ41</f>
        <v>0</v>
      </c>
      <c r="AK41" s="10"/>
      <c r="AL41" s="9">
        <f>'12月'!AL41+'11月'!AL41+'10月'!AL41+'9月 '!AL41+'8月'!AL41+'7月'!AL41+'6月'!AL41+'5月'!AL41+'4月'!AL41+'3月'!AL41+'1月'!AL41</f>
        <v>0</v>
      </c>
      <c r="AM41" s="9">
        <f>'12月'!AM41+'11月'!AM41+'10月'!AM41+'9月 '!AM41+'8月'!AM41+'7月'!AM41+'6月'!AM41+'5月'!AM41+'4月'!AM41+'3月'!AM41+'1月'!AM41</f>
        <v>0</v>
      </c>
      <c r="AN41" s="10"/>
      <c r="AO41" s="9">
        <f>'12月'!AO41+'11月'!AO41+'10月'!AO41+'9月 '!AO41+'8月'!AO41+'7月'!AO41+'6月'!AO41+'5月'!AO41+'4月'!AO41+'3月'!AO41+'1月'!AO41</f>
        <v>4</v>
      </c>
      <c r="AP41" s="9">
        <f>'12月'!AP41+'11月'!AP41+'10月'!AP41+'9月 '!AP41+'8月'!AP41+'7月'!AP41+'6月'!AP41+'5月'!AP41+'4月'!AP41+'3月'!AP41+'1月'!AP41</f>
        <v>4</v>
      </c>
      <c r="AQ41" s="10">
        <f>AP41/AO41</f>
        <v>1</v>
      </c>
      <c r="AR41" s="9">
        <f>'12月'!AR41+'11月'!AR41+'10月'!AR41+'9月 '!AR41+'8月'!AR41+'7月'!AR41+'6月'!AR41+'5月'!AR41+'4月'!AR41+'3月'!AR41+'1月'!AR41</f>
        <v>0</v>
      </c>
      <c r="AS41" s="9">
        <f>'12月'!AS41+'11月'!AS41+'10月'!AS41+'9月 '!AS41+'8月'!AS41+'7月'!AS41+'6月'!AS41+'5月'!AS41+'4月'!AS41+'3月'!AS41+'1月'!AS41</f>
        <v>0</v>
      </c>
      <c r="AT41" s="10"/>
      <c r="AU41" s="9">
        <f>'12月'!AU41+'11月'!AU41+'10月'!AU41+'9月 '!AU41+'8月'!AU41+'7月'!AU41+'6月'!AU41+'5月'!AU41+'4月'!AU41+'3月'!AU41+'1月'!AU41</f>
        <v>0</v>
      </c>
      <c r="AV41" s="9">
        <f>'12月'!AV41+'11月'!AV41+'10月'!AV41+'9月 '!AV41+'8月'!AV41+'7月'!AV41+'6月'!AV41+'5月'!AV41+'4月'!AV41+'3月'!AV41+'1月'!AV41</f>
        <v>0</v>
      </c>
      <c r="AW41" s="10"/>
      <c r="AX41" s="9">
        <f>'12月'!AX41+'11月'!AX41+'10月'!AX41+'9月 '!AX41+'8月'!AX41+'7月'!AX41+'6月'!AX41+'5月'!AX41+'4月'!AX41+'3月'!AX41+'1月'!AX41</f>
        <v>0</v>
      </c>
      <c r="AY41" s="9">
        <f>'12月'!AY41+'11月'!AY41+'10月'!AY41+'9月 '!AY41+'8月'!AY41+'7月'!AY41+'6月'!AY41+'5月'!AY41+'4月'!AY41+'3月'!AY41+'1月'!AY41</f>
        <v>0</v>
      </c>
      <c r="AZ41" s="10"/>
      <c r="BA41" s="9">
        <f>'12月'!BA41+'11月'!BA41+'10月'!BA41+'9月 '!BA41+'8月'!BA41+'7月'!BA41+'6月'!BA41+'5月'!BA41+'4月'!BA41+'3月'!BA41+'1月'!BA41</f>
        <v>0</v>
      </c>
      <c r="BB41" s="9">
        <f>'12月'!BB41+'11月'!BB41+'10月'!BB41+'9月 '!BB41+'8月'!BB41+'7月'!BB41+'6月'!BB41+'5月'!BB41+'4月'!BB41+'3月'!BB41+'1月'!BB41</f>
        <v>0</v>
      </c>
      <c r="BC41" s="10"/>
      <c r="BD41" s="9">
        <f>'12月'!BD41+'10月'!BD41+'9月 '!BD41+'8月'!BD41+'7月'!BD41+'6月'!BD41+'5月'!BD41+'4月'!BD41+'3月'!BD41+'1月'!BD41</f>
        <v>0</v>
      </c>
      <c r="BE41" s="9">
        <f>'12月'!BE41+'10月'!BE41+'9月 '!BE41+'8月'!BE41+'7月'!BE41+'6月'!BE41+'5月'!BE41+'4月'!BE41+'3月'!BE41+'1月'!BE41</f>
        <v>0</v>
      </c>
      <c r="BF41" s="10"/>
      <c r="BG41" s="9">
        <f>'12月'!BG41+'11月'!BG41+'10月'!BG41+'9月 '!BG41+'8月'!BG41+'7月'!BG41+'6月'!BG41+'5月'!BG41+'4月'!BG41+'3月'!BG41+'1月'!BG41</f>
        <v>0</v>
      </c>
      <c r="BH41" s="9">
        <f>'12月'!BH41+'11月'!BH41+'10月'!BH41+'9月 '!BH41+'8月'!BH41+'7月'!BH41+'6月'!BH41+'5月'!BH41+'4月'!BH41+'3月'!BH41+'1月'!BH41</f>
        <v>0</v>
      </c>
      <c r="BI41" s="10"/>
      <c r="BJ41" s="9">
        <f>'12月'!BJ41+'11月'!BJ41+'10月'!BJ41+'9月 '!BJ41+'8月'!BJ41+'7月'!BJ41+'6月'!BJ41+'5月'!BJ41+'4月'!BJ41+'3月'!BJ41+'1月'!BJ41</f>
        <v>0</v>
      </c>
      <c r="BK41" s="9">
        <f>'12月'!BK41+'11月'!BK41+'10月'!BK41+'9月 '!BK41+'8月'!BK41+'7月'!BK41+'6月'!BK41+'5月'!BK41+'4月'!BK41+'3月'!BK41+'1月'!BK41</f>
        <v>0</v>
      </c>
      <c r="BL41" s="10"/>
      <c r="BM41" s="9">
        <f>'12月'!BM41+'11月'!BM41+'10月'!BM41+'9月 '!BM41+'8月'!BM41+'7月'!BM41+'6月'!BM41+'5月'!BM41+'4月'!BM41+'3月'!BM41+'1月'!BM41</f>
        <v>0</v>
      </c>
      <c r="BN41" s="9">
        <f>'12月'!BN41+'11月'!BN41+'10月'!BN41+'9月 '!BN41+'8月'!BN41+'7月'!BN41+'6月'!BN41+'5月'!BN41+'4月'!BN41+'3月'!BN41+'1月'!BN41</f>
        <v>0</v>
      </c>
      <c r="BO41" s="10"/>
      <c r="BP41" s="9">
        <f>'12月'!BP41+'11月'!BP41+'10月'!BP41+'9月 '!BP41+'8月'!BP41+'7月'!BP41+'6月'!BP41+'5月'!BP41+'4月'!BP41+'3月'!BP41+'1月'!BP41</f>
        <v>0</v>
      </c>
      <c r="BQ41" s="9">
        <f>'12月'!BQ41+'11月'!BQ41+'10月'!BQ41+'9月 '!BQ41+'8月'!BQ41+'7月'!BQ41+'6月'!BQ41+'5月'!BQ41+'4月'!BQ41+'3月'!BQ41+'1月'!BQ41</f>
        <v>0</v>
      </c>
      <c r="BR41" s="10"/>
      <c r="BS41" s="9">
        <v>5</v>
      </c>
      <c r="BT41" s="9">
        <v>4</v>
      </c>
      <c r="BU41" s="18">
        <f t="shared" si="77"/>
        <v>0.8</v>
      </c>
      <c r="BV41" s="42">
        <f t="shared" si="86"/>
        <v>46</v>
      </c>
      <c r="BW41" s="42">
        <f t="shared" si="87"/>
        <v>42</v>
      </c>
      <c r="BX41" s="41">
        <f t="shared" si="8"/>
        <v>0.91304347826087</v>
      </c>
    </row>
    <row r="42" spans="1:76">
      <c r="A42" s="8" t="s">
        <v>67</v>
      </c>
      <c r="B42" s="9">
        <f>'12月'!B42+'11月'!B42+'10月'!B42+'9月 '!B42+'8月'!B42+'7月'!B42+'6月'!B42+'5月'!B42+'4月'!B42+'3月'!B42+'1月'!B42</f>
        <v>4</v>
      </c>
      <c r="C42" s="9">
        <f>'12月'!C42+'11月'!C42+'10月'!C42+'9月 '!C42+'8月'!C42+'7月'!C42+'6月'!C42+'5月'!C42+'4月'!C42+'3月'!C42+'1月'!C42</f>
        <v>3</v>
      </c>
      <c r="D42" s="18">
        <f t="shared" si="0"/>
        <v>0.75</v>
      </c>
      <c r="E42" s="9">
        <f>'12月'!E42+'11月'!E42+'10月'!E42+'9月 '!E42+'8月'!E42+'7月'!E42+'6月'!E42+'5月'!E42+'4月'!E42+'3月'!E42+'1月'!E42</f>
        <v>0</v>
      </c>
      <c r="F42" s="9">
        <f>'12月'!F42+'11月'!F42+'10月'!F42+'9月 '!F42+'8月'!F42+'7月'!F42+'6月'!F42+'5月'!F42+'4月'!F42+'3月'!F42+'1月'!F42</f>
        <v>0</v>
      </c>
      <c r="G42" s="10"/>
      <c r="H42" s="9">
        <f>'12月'!H42+'11月'!H42+'10月'!H42+'9月 '!H42+'8月'!H42+'7月'!H42+'6月'!H42+'5月'!H42+'4月'!H42+'3月'!H42+'1月'!H42</f>
        <v>0</v>
      </c>
      <c r="I42" s="9">
        <f>'12月'!I42+'11月'!I42+'10月'!I42+'9月 '!I42+'8月'!I42+'7月'!I42+'6月'!I42+'5月'!I42+'4月'!I42+'3月'!I42+'1月'!I42</f>
        <v>0</v>
      </c>
      <c r="J42" s="10"/>
      <c r="K42" s="9">
        <f>'12月'!K42+'11月'!K42+'10月'!K42+'9月 '!K42+'8月'!K42+'7月'!K42+'6月'!K42+'5月'!K42+'4月'!K42+'3月'!K42+'1月'!K42</f>
        <v>0</v>
      </c>
      <c r="L42" s="9">
        <f>'12月'!L42+'11月'!L42+'10月'!L42+'9月 '!L42+'8月'!L42+'7月'!L42+'6月'!L42+'5月'!L42+'4月'!L42+'3月'!L42+'1月'!L42</f>
        <v>0</v>
      </c>
      <c r="M42" s="10"/>
      <c r="N42" s="9">
        <f>'12月'!N42+'11月'!N42+'10月'!N42+'9月 '!N42+'8月'!N42+'7月'!N42+'6月'!N42+'5月'!N42+'4月'!N42+'3月'!N42+'1月'!N42</f>
        <v>0</v>
      </c>
      <c r="O42" s="9">
        <f>'12月'!O42+'11月'!O42+'10月'!O42+'9月 '!O42+'8月'!O42+'7月'!O42+'6月'!O42+'5月'!O42+'4月'!O42+'3月'!O42+'1月'!O42</f>
        <v>0</v>
      </c>
      <c r="P42" s="10"/>
      <c r="Q42" s="9">
        <f>'12月'!Q42+'11月'!Q42+'10月'!Q42+'9月 '!Q42+'8月'!Q42+'7月'!Q42+'6月'!Q42+'5月'!Q42+'4月'!Q42+'3月'!Q42+'1月'!Q42</f>
        <v>8</v>
      </c>
      <c r="R42" s="9">
        <f>'12月'!R42+'11月'!R42+'10月'!R42+'9月 '!R42+'8月'!R42+'7月'!R42+'6月'!R42+'5月'!R42+'4月'!R42+'3月'!R42+'1月'!R42</f>
        <v>6</v>
      </c>
      <c r="S42" s="10">
        <f t="shared" si="2"/>
        <v>0.75</v>
      </c>
      <c r="T42" s="9">
        <f>'12月'!T42+'11月'!T42+'10月'!T42+'9月 '!T42+'8月'!T42+'7月'!T42+'6月'!T42+'5月'!T42+'4月'!T42+'3月'!T42+'1月'!T42</f>
        <v>0</v>
      </c>
      <c r="U42" s="9">
        <f>'12月'!U42+'11月'!U42+'10月'!U42+'9月 '!U42+'8月'!U42+'7月'!U42+'6月'!U42+'5月'!U42+'4月'!U42+'3月'!U42+'1月'!U42</f>
        <v>0</v>
      </c>
      <c r="V42" s="10"/>
      <c r="W42" s="9">
        <f>'12月'!W42+'11月'!W42+'10月'!W42+'9月 '!W42+'8月'!W42+'7月'!W42+'6月'!W42+'5月'!W42+'4月'!W42+'3月'!W42+'1月'!W42</f>
        <v>0</v>
      </c>
      <c r="X42" s="9">
        <f>'12月'!X42+'11月'!X42+'10月'!X42+'9月 '!X42+'8月'!X42+'7月'!X42+'6月'!X42+'5月'!X42+'4月'!X42+'3月'!X42+'1月'!X42</f>
        <v>0</v>
      </c>
      <c r="Y42" s="10"/>
      <c r="Z42" s="9">
        <f>'12月'!Z42+'11月'!Z42+'10月'!Z42+'9月 '!Z42+'8月'!Z42+'7月'!Z42+'6月'!Z42+'5月'!Z42+'4月'!Z42+'3月'!Z42+'1月'!Z42</f>
        <v>0</v>
      </c>
      <c r="AA42" s="9">
        <f>'12月'!AA42+'11月'!AA42+'10月'!AA42+'9月 '!AA42+'8月'!AA42+'7月'!AA42+'6月'!AA42+'5月'!AA42+'4月'!AA42+'3月'!AA42+'1月'!AA42</f>
        <v>0</v>
      </c>
      <c r="AB42" s="10"/>
      <c r="AC42" s="9">
        <f>'12月'!AC42+'11月'!AC42+'10月'!AC42+'9月 '!AC42+'8月'!AC42+'7月'!AC42+'6月'!AC42+'5月'!AC42+'4月'!AC42+'3月'!AC42+'1月'!AC42</f>
        <v>0</v>
      </c>
      <c r="AD42" s="9">
        <f>'12月'!AD42+'11月'!AD42+'10月'!AD42+'9月 '!AD42+'8月'!AD42+'7月'!AD42+'6月'!AD42+'5月'!AD42+'4月'!AD42+'3月'!AD42+'1月'!AD42</f>
        <v>0</v>
      </c>
      <c r="AE42" s="10"/>
      <c r="AF42" s="9">
        <f>'12月'!AF42+'11月'!AF42+'10月'!AF42+'9月 '!AF42+'8月'!AF42+'7月'!AF42+'6月'!AF42+'5月'!AF42+'4月'!AF42+'3月'!AF42+'1月'!AF42</f>
        <v>0</v>
      </c>
      <c r="AG42" s="9">
        <f>'12月'!AG42+'11月'!AG42+'10月'!AG42+'9月 '!AG42+'8月'!AG42+'7月'!AG42+'6月'!AG42+'5月'!AG42+'4月'!AG42+'3月'!AG42+'1月'!AG42</f>
        <v>0</v>
      </c>
      <c r="AH42" s="10"/>
      <c r="AI42" s="9">
        <f>'12月'!AI42+'11月'!AI42+'10月'!AI42+'9月 '!AI42+'8月'!AI42+'7月'!AI42+'6月'!AI42+'5月'!AI42+'4月'!AI42+'3月'!AI42+'1月'!AI42</f>
        <v>0</v>
      </c>
      <c r="AJ42" s="9">
        <f>'12月'!AJ42+'11月'!AJ42+'10月'!AJ42+'9月 '!AJ42+'8月'!AJ42+'7月'!AJ42+'6月'!AJ42+'5月'!AJ42+'4月'!AJ42+'3月'!AJ42+'1月'!AJ42</f>
        <v>0</v>
      </c>
      <c r="AK42" s="10"/>
      <c r="AL42" s="9">
        <f>'12月'!AL42+'11月'!AL42+'10月'!AL42+'9月 '!AL42+'8月'!AL42+'7月'!AL42+'6月'!AL42+'5月'!AL42+'4月'!AL42+'3月'!AL42+'1月'!AL42</f>
        <v>0</v>
      </c>
      <c r="AM42" s="9">
        <f>'12月'!AM42+'11月'!AM42+'10月'!AM42+'9月 '!AM42+'8月'!AM42+'7月'!AM42+'6月'!AM42+'5月'!AM42+'4月'!AM42+'3月'!AM42+'1月'!AM42</f>
        <v>0</v>
      </c>
      <c r="AN42" s="10"/>
      <c r="AO42" s="9">
        <f>'12月'!AO42+'11月'!AO42+'10月'!AO42+'9月 '!AO42+'8月'!AO42+'7月'!AO42+'6月'!AO42+'5月'!AO42+'4月'!AO42+'3月'!AO42+'1月'!AO42</f>
        <v>0</v>
      </c>
      <c r="AP42" s="9">
        <f>'12月'!AP42+'11月'!AP42+'10月'!AP42+'9月 '!AP42+'8月'!AP42+'7月'!AP42+'6月'!AP42+'5月'!AP42+'4月'!AP42+'3月'!AP42+'1月'!AP42</f>
        <v>0</v>
      </c>
      <c r="AQ42" s="10"/>
      <c r="AR42" s="9">
        <f>'12月'!AR42+'11月'!AR42+'10月'!AR42+'9月 '!AR42+'8月'!AR42+'7月'!AR42+'6月'!AR42+'5月'!AR42+'4月'!AR42+'3月'!AR42+'1月'!AR42</f>
        <v>0</v>
      </c>
      <c r="AS42" s="9">
        <f>'12月'!AS42+'11月'!AS42+'10月'!AS42+'9月 '!AS42+'8月'!AS42+'7月'!AS42+'6月'!AS42+'5月'!AS42+'4月'!AS42+'3月'!AS42+'1月'!AS42</f>
        <v>0</v>
      </c>
      <c r="AT42" s="10"/>
      <c r="AU42" s="9">
        <f>'12月'!AU42+'11月'!AU42+'10月'!AU42+'9月 '!AU42+'8月'!AU42+'7月'!AU42+'6月'!AU42+'5月'!AU42+'4月'!AU42+'3月'!AU42+'1月'!AU42</f>
        <v>0</v>
      </c>
      <c r="AV42" s="9">
        <f>'12月'!AV42+'11月'!AV42+'10月'!AV42+'9月 '!AV42+'8月'!AV42+'7月'!AV42+'6月'!AV42+'5月'!AV42+'4月'!AV42+'3月'!AV42+'1月'!AV42</f>
        <v>0</v>
      </c>
      <c r="AW42" s="10"/>
      <c r="AX42" s="9">
        <f>'12月'!AX42+'11月'!AX42+'10月'!AX42+'9月 '!AX42+'8月'!AX42+'7月'!AX42+'6月'!AX42+'5月'!AX42+'4月'!AX42+'3月'!AX42+'1月'!AX42</f>
        <v>0</v>
      </c>
      <c r="AY42" s="9">
        <f>'12月'!AY42+'11月'!AY42+'10月'!AY42+'9月 '!AY42+'8月'!AY42+'7月'!AY42+'6月'!AY42+'5月'!AY42+'4月'!AY42+'3月'!AY42+'1月'!AY42</f>
        <v>0</v>
      </c>
      <c r="AZ42" s="10"/>
      <c r="BA42" s="9">
        <f>'12月'!BA42+'11月'!BA42+'10月'!BA42+'9月 '!BA42+'8月'!BA42+'7月'!BA42+'6月'!BA42+'5月'!BA42+'4月'!BA42+'3月'!BA42+'1月'!BA42</f>
        <v>0</v>
      </c>
      <c r="BB42" s="9">
        <f>'12月'!BB42+'11月'!BB42+'10月'!BB42+'9月 '!BB42+'8月'!BB42+'7月'!BB42+'6月'!BB42+'5月'!BB42+'4月'!BB42+'3月'!BB42+'1月'!BB42</f>
        <v>0</v>
      </c>
      <c r="BC42" s="10"/>
      <c r="BD42" s="9">
        <f>'12月'!BD42+'10月'!BD42+'9月 '!BD42+'8月'!BD42+'7月'!BD42+'6月'!BD42+'5月'!BD42+'4月'!BD42+'3月'!BD42+'1月'!BD42</f>
        <v>0</v>
      </c>
      <c r="BE42" s="9">
        <f>'12月'!BE42+'10月'!BE42+'9月 '!BE42+'8月'!BE42+'7月'!BE42+'6月'!BE42+'5月'!BE42+'4月'!BE42+'3月'!BE42+'1月'!BE42</f>
        <v>0</v>
      </c>
      <c r="BF42" s="10"/>
      <c r="BG42" s="9">
        <f>'12月'!BG42+'11月'!BG42+'10月'!BG42+'9月 '!BG42+'8月'!BG42+'7月'!BG42+'6月'!BG42+'5月'!BG42+'4月'!BG42+'3月'!BG42+'1月'!BG42</f>
        <v>0</v>
      </c>
      <c r="BH42" s="9">
        <f>'12月'!BH42+'11月'!BH42+'10月'!BH42+'9月 '!BH42+'8月'!BH42+'7月'!BH42+'6月'!BH42+'5月'!BH42+'4月'!BH42+'3月'!BH42+'1月'!BH42</f>
        <v>0</v>
      </c>
      <c r="BI42" s="10"/>
      <c r="BJ42" s="9">
        <f>'12月'!BJ42+'11月'!BJ42+'10月'!BJ42+'9月 '!BJ42+'8月'!BJ42+'7月'!BJ42+'6月'!BJ42+'5月'!BJ42+'4月'!BJ42+'3月'!BJ42+'1月'!BJ42</f>
        <v>0</v>
      </c>
      <c r="BK42" s="9">
        <f>'12月'!BK42+'11月'!BK42+'10月'!BK42+'9月 '!BK42+'8月'!BK42+'7月'!BK42+'6月'!BK42+'5月'!BK42+'4月'!BK42+'3月'!BK42+'1月'!BK42</f>
        <v>0</v>
      </c>
      <c r="BL42" s="10"/>
      <c r="BM42" s="9">
        <f>'12月'!BM42+'11月'!BM42+'10月'!BM42+'9月 '!BM42+'8月'!BM42+'7月'!BM42+'6月'!BM42+'5月'!BM42+'4月'!BM42+'3月'!BM42+'1月'!BM42</f>
        <v>0</v>
      </c>
      <c r="BN42" s="9">
        <f>'12月'!BN42+'11月'!BN42+'10月'!BN42+'9月 '!BN42+'8月'!BN42+'7月'!BN42+'6月'!BN42+'5月'!BN42+'4月'!BN42+'3月'!BN42+'1月'!BN42</f>
        <v>0</v>
      </c>
      <c r="BO42" s="10"/>
      <c r="BP42" s="9">
        <f>'12月'!BP42+'11月'!BP42+'10月'!BP42+'9月 '!BP42+'8月'!BP42+'7月'!BP42+'6月'!BP42+'5月'!BP42+'4月'!BP42+'3月'!BP42+'1月'!BP42</f>
        <v>0</v>
      </c>
      <c r="BQ42" s="9">
        <f>'12月'!BQ42+'11月'!BQ42+'10月'!BQ42+'9月 '!BQ42+'8月'!BQ42+'7月'!BQ42+'6月'!BQ42+'5月'!BQ42+'4月'!BQ42+'3月'!BQ42+'1月'!BQ42</f>
        <v>0</v>
      </c>
      <c r="BR42" s="10"/>
      <c r="BS42" s="9"/>
      <c r="BT42" s="9"/>
      <c r="BU42" s="18"/>
      <c r="BV42" s="42">
        <f t="shared" si="86"/>
        <v>12</v>
      </c>
      <c r="BW42" s="42">
        <f t="shared" si="87"/>
        <v>9</v>
      </c>
      <c r="BX42" s="41">
        <f t="shared" si="8"/>
        <v>0.75</v>
      </c>
    </row>
    <row r="43" spans="1:76">
      <c r="A43" s="11" t="s">
        <v>68</v>
      </c>
      <c r="B43" s="12">
        <f t="shared" ref="B43:F43" si="88">SUM(B38:B42)</f>
        <v>396</v>
      </c>
      <c r="C43" s="12">
        <f t="shared" si="88"/>
        <v>214</v>
      </c>
      <c r="D43" s="13">
        <f t="shared" si="0"/>
        <v>0.54040404040404</v>
      </c>
      <c r="E43" s="12">
        <f t="shared" si="88"/>
        <v>0</v>
      </c>
      <c r="F43" s="12">
        <f t="shared" si="88"/>
        <v>0</v>
      </c>
      <c r="G43" s="13" t="e">
        <f>F43/E43</f>
        <v>#DIV/0!</v>
      </c>
      <c r="H43" s="12">
        <f t="shared" ref="H43:L43" si="89">SUM(H38:H42)</f>
        <v>95</v>
      </c>
      <c r="I43" s="12">
        <f t="shared" si="89"/>
        <v>69</v>
      </c>
      <c r="J43" s="13">
        <f t="shared" si="1"/>
        <v>0.726315789473684</v>
      </c>
      <c r="K43" s="12">
        <f t="shared" si="89"/>
        <v>0</v>
      </c>
      <c r="L43" s="12">
        <f t="shared" si="89"/>
        <v>0</v>
      </c>
      <c r="M43" s="13" t="e">
        <f>L43/K43</f>
        <v>#DIV/0!</v>
      </c>
      <c r="N43" s="12">
        <f t="shared" ref="N43:R43" si="90">SUM(N38:N42)</f>
        <v>3</v>
      </c>
      <c r="O43" s="12">
        <f t="shared" si="90"/>
        <v>3</v>
      </c>
      <c r="P43" s="13">
        <f>O43/N43</f>
        <v>1</v>
      </c>
      <c r="Q43" s="12">
        <f t="shared" si="90"/>
        <v>28</v>
      </c>
      <c r="R43" s="12">
        <f t="shared" si="90"/>
        <v>19</v>
      </c>
      <c r="S43" s="13">
        <f t="shared" si="2"/>
        <v>0.678571428571429</v>
      </c>
      <c r="T43" s="12">
        <f t="shared" ref="T43:X43" si="91">SUM(T38:T42)</f>
        <v>0</v>
      </c>
      <c r="U43" s="12">
        <f t="shared" si="91"/>
        <v>0</v>
      </c>
      <c r="V43" s="13" t="e">
        <f>U43/T43</f>
        <v>#DIV/0!</v>
      </c>
      <c r="W43" s="12">
        <f t="shared" si="91"/>
        <v>0</v>
      </c>
      <c r="X43" s="12">
        <f t="shared" si="91"/>
        <v>0</v>
      </c>
      <c r="Y43" s="13" t="e">
        <f>X43/W43</f>
        <v>#DIV/0!</v>
      </c>
      <c r="Z43" s="12">
        <f t="shared" ref="Z43:AD43" si="92">SUM(Z38:Z42)</f>
        <v>2</v>
      </c>
      <c r="AA43" s="12">
        <f t="shared" si="92"/>
        <v>0</v>
      </c>
      <c r="AB43" s="13">
        <f>AA43/Z43</f>
        <v>0</v>
      </c>
      <c r="AC43" s="12">
        <f t="shared" si="92"/>
        <v>180</v>
      </c>
      <c r="AD43" s="12">
        <f t="shared" si="92"/>
        <v>134</v>
      </c>
      <c r="AE43" s="13">
        <f t="shared" si="4"/>
        <v>0.744444444444444</v>
      </c>
      <c r="AF43" s="12">
        <f t="shared" ref="AF43:AJ43" si="93">SUM(AF38:AF42)</f>
        <v>77</v>
      </c>
      <c r="AG43" s="12">
        <f t="shared" si="93"/>
        <v>37</v>
      </c>
      <c r="AH43" s="13">
        <f t="shared" si="5"/>
        <v>0.480519480519481</v>
      </c>
      <c r="AI43" s="12">
        <f t="shared" si="93"/>
        <v>0</v>
      </c>
      <c r="AJ43" s="12">
        <f t="shared" si="93"/>
        <v>0</v>
      </c>
      <c r="AK43" s="13" t="e">
        <f>AJ43/AI43</f>
        <v>#DIV/0!</v>
      </c>
      <c r="AL43" s="12">
        <f t="shared" ref="AL43:AP43" si="94">SUM(AL38:AL42)</f>
        <v>0</v>
      </c>
      <c r="AM43" s="12">
        <f t="shared" si="94"/>
        <v>0</v>
      </c>
      <c r="AN43" s="13" t="e">
        <f>AM43/AL43</f>
        <v>#DIV/0!</v>
      </c>
      <c r="AO43" s="12">
        <f t="shared" si="94"/>
        <v>36</v>
      </c>
      <c r="AP43" s="12">
        <f t="shared" si="94"/>
        <v>18</v>
      </c>
      <c r="AQ43" s="13">
        <f>AP43/AO43</f>
        <v>0.5</v>
      </c>
      <c r="AR43" s="12">
        <f t="shared" ref="AR43:AV43" si="95">SUM(AR38:AR42)</f>
        <v>13</v>
      </c>
      <c r="AS43" s="12">
        <f t="shared" si="95"/>
        <v>9</v>
      </c>
      <c r="AT43" s="13">
        <f>AS43/AR43</f>
        <v>0.692307692307692</v>
      </c>
      <c r="AU43" s="12">
        <f t="shared" si="95"/>
        <v>1</v>
      </c>
      <c r="AV43" s="12">
        <f t="shared" si="95"/>
        <v>0</v>
      </c>
      <c r="AW43" s="13">
        <f>AV43/AU43</f>
        <v>0</v>
      </c>
      <c r="AX43" s="12">
        <f t="shared" ref="AX43:BB43" si="96">SUM(AX38:AX42)</f>
        <v>76</v>
      </c>
      <c r="AY43" s="12">
        <f t="shared" si="96"/>
        <v>54</v>
      </c>
      <c r="AZ43" s="13">
        <f>AY43/AX43</f>
        <v>0.710526315789474</v>
      </c>
      <c r="BA43" s="12">
        <f t="shared" si="96"/>
        <v>0</v>
      </c>
      <c r="BB43" s="12">
        <f t="shared" si="96"/>
        <v>0</v>
      </c>
      <c r="BC43" s="13" t="e">
        <f>BB43/BA43</f>
        <v>#DIV/0!</v>
      </c>
      <c r="BD43" s="12">
        <f t="shared" ref="BD43:BH43" si="97">SUM(BD38:BD42)</f>
        <v>5</v>
      </c>
      <c r="BE43" s="12">
        <f t="shared" si="97"/>
        <v>3</v>
      </c>
      <c r="BF43" s="13">
        <f>BE43/BD43</f>
        <v>0.6</v>
      </c>
      <c r="BG43" s="12">
        <f t="shared" si="97"/>
        <v>7</v>
      </c>
      <c r="BH43" s="12">
        <f t="shared" si="97"/>
        <v>7</v>
      </c>
      <c r="BI43" s="13">
        <f>BH43/BG43</f>
        <v>1</v>
      </c>
      <c r="BJ43" s="12">
        <f t="shared" ref="BJ43:BN43" si="98">SUM(BJ38:BJ42)</f>
        <v>27</v>
      </c>
      <c r="BK43" s="12">
        <f t="shared" si="98"/>
        <v>15</v>
      </c>
      <c r="BL43" s="13">
        <f t="shared" si="11"/>
        <v>0.555555555555556</v>
      </c>
      <c r="BM43" s="12">
        <f t="shared" si="98"/>
        <v>9</v>
      </c>
      <c r="BN43" s="12">
        <f t="shared" si="98"/>
        <v>6</v>
      </c>
      <c r="BO43" s="13">
        <f>BN43/BM43</f>
        <v>0.666666666666667</v>
      </c>
      <c r="BP43" s="12">
        <f t="shared" ref="BP43:BT43" si="99">SUM(BP38:BP42)</f>
        <v>0</v>
      </c>
      <c r="BQ43" s="12">
        <f t="shared" si="99"/>
        <v>0</v>
      </c>
      <c r="BR43" s="13" t="e">
        <f>BQ43/BP43</f>
        <v>#DIV/0!</v>
      </c>
      <c r="BS43" s="12">
        <f t="shared" si="99"/>
        <v>19</v>
      </c>
      <c r="BT43" s="12">
        <f t="shared" si="99"/>
        <v>11</v>
      </c>
      <c r="BU43" s="13">
        <f t="shared" ref="BU43:BU47" si="100">BT43/BS43</f>
        <v>0.578947368421053</v>
      </c>
      <c r="BV43" s="43">
        <f t="shared" si="86"/>
        <v>974</v>
      </c>
      <c r="BW43" s="12">
        <f t="shared" si="87"/>
        <v>599</v>
      </c>
      <c r="BX43" s="44">
        <f t="shared" si="8"/>
        <v>0.614989733059548</v>
      </c>
    </row>
    <row r="44" spans="1:76">
      <c r="A44" s="8" t="s">
        <v>69</v>
      </c>
      <c r="B44" s="9">
        <f>'12月'!B44+'11月'!B44+'10月'!B44+'9月 '!B44+'8月'!B44+'7月'!B44+'6月'!B44+'5月'!B44+'4月'!B44+'3月'!B44+'1月'!B44</f>
        <v>4</v>
      </c>
      <c r="C44" s="9">
        <f>'12月'!C44+'11月'!C44+'10月'!C44+'9月 '!C44+'8月'!C44+'7月'!C44+'6月'!C44+'5月'!C44+'4月'!C44+'3月'!C44+'1月'!C44</f>
        <v>4</v>
      </c>
      <c r="D44" s="10">
        <f t="shared" si="0"/>
        <v>1</v>
      </c>
      <c r="E44" s="9">
        <f>'12月'!E44+'11月'!E44+'10月'!E44+'9月 '!E44+'8月'!E44+'7月'!E44+'6月'!E44+'5月'!E44+'4月'!E44+'3月'!E44+'1月'!E44</f>
        <v>0</v>
      </c>
      <c r="F44" s="9">
        <f>'12月'!F44+'11月'!F44+'10月'!F44+'9月 '!F44+'8月'!F44+'7月'!F44+'6月'!F44+'5月'!F44+'4月'!F44+'3月'!F44+'1月'!F44</f>
        <v>0</v>
      </c>
      <c r="G44" s="10"/>
      <c r="H44" s="9">
        <f>'12月'!H44+'11月'!H44+'10月'!H44+'9月 '!H44+'8月'!H44+'7月'!H44+'6月'!H44+'5月'!H44+'4月'!H44+'3月'!H44+'1月'!H44</f>
        <v>0</v>
      </c>
      <c r="I44" s="9">
        <f>'12月'!I44+'11月'!I44+'10月'!I44+'9月 '!I44+'8月'!I44+'7月'!I44+'6月'!I44+'5月'!I44+'4月'!I44+'3月'!I44+'1月'!I44</f>
        <v>0</v>
      </c>
      <c r="J44" s="10"/>
      <c r="K44" s="9">
        <f>'12月'!K44+'11月'!K44+'10月'!K44+'9月 '!K44+'8月'!K44+'7月'!K44+'6月'!K44+'5月'!K44+'4月'!K44+'3月'!K44+'1月'!K44</f>
        <v>0</v>
      </c>
      <c r="L44" s="9">
        <f>'12月'!L44+'11月'!L44+'10月'!L44+'9月 '!L44+'8月'!L44+'7月'!L44+'6月'!L44+'5月'!L44+'4月'!L44+'3月'!L44+'1月'!L44</f>
        <v>0</v>
      </c>
      <c r="M44" s="10"/>
      <c r="N44" s="9">
        <f>'12月'!N44+'11月'!N44+'10月'!N44+'9月 '!N44+'8月'!N44+'7月'!N44+'6月'!N44+'5月'!N44+'4月'!N44+'3月'!N44+'1月'!N44</f>
        <v>0</v>
      </c>
      <c r="O44" s="9">
        <f>'12月'!O44+'11月'!O44+'10月'!O44+'9月 '!O44+'8月'!O44+'7月'!O44+'6月'!O44+'5月'!O44+'4月'!O44+'3月'!O44+'1月'!O44</f>
        <v>0</v>
      </c>
      <c r="P44" s="10"/>
      <c r="Q44" s="9">
        <f>'12月'!Q44+'11月'!Q44+'10月'!Q44+'9月 '!Q44+'8月'!Q44+'7月'!Q44+'6月'!Q44+'5月'!Q44+'4月'!Q44+'3月'!Q44+'1月'!Q44</f>
        <v>0</v>
      </c>
      <c r="R44" s="9">
        <f>'12月'!R44+'11月'!R44+'10月'!R44+'9月 '!R44+'8月'!R44+'7月'!R44+'6月'!R44+'5月'!R44+'4月'!R44+'3月'!R44+'1月'!R44</f>
        <v>0</v>
      </c>
      <c r="S44" s="10"/>
      <c r="T44" s="9">
        <f>'12月'!T44+'11月'!T44+'10月'!T44+'9月 '!T44+'8月'!T44+'7月'!T44+'6月'!T44+'5月'!T44+'4月'!T44+'3月'!T44+'1月'!T44</f>
        <v>0</v>
      </c>
      <c r="U44" s="9">
        <f>'12月'!U44+'11月'!U44+'10月'!U44+'9月 '!U44+'8月'!U44+'7月'!U44+'6月'!U44+'5月'!U44+'4月'!U44+'3月'!U44+'1月'!U44</f>
        <v>0</v>
      </c>
      <c r="V44" s="10"/>
      <c r="W44" s="9">
        <f>'12月'!W44+'11月'!W44+'10月'!W44+'9月 '!W44+'8月'!W44+'7月'!W44+'6月'!W44+'5月'!W44+'4月'!W44+'3月'!W44+'1月'!W44</f>
        <v>0</v>
      </c>
      <c r="X44" s="9">
        <f>'12月'!X44+'11月'!X44+'10月'!X44+'9月 '!X44+'8月'!X44+'7月'!X44+'6月'!X44+'5月'!X44+'4月'!X44+'3月'!X44+'1月'!X44</f>
        <v>0</v>
      </c>
      <c r="Y44" s="10"/>
      <c r="Z44" s="9">
        <f>'12月'!Z44+'11月'!Z44+'10月'!Z44+'9月 '!Z44+'8月'!Z44+'7月'!Z44+'6月'!Z44+'5月'!Z44+'4月'!Z44+'3月'!Z44+'1月'!Z44</f>
        <v>0</v>
      </c>
      <c r="AA44" s="9">
        <f>'12月'!AA44+'11月'!AA44+'10月'!AA44+'9月 '!AA44+'8月'!AA44+'7月'!AA44+'6月'!AA44+'5月'!AA44+'4月'!AA44+'3月'!AA44+'1月'!AA44</f>
        <v>0</v>
      </c>
      <c r="AB44" s="10"/>
      <c r="AC44" s="9">
        <f>'12月'!AC44+'11月'!AC44+'10月'!AC44+'9月 '!AC44+'8月'!AC44+'7月'!AC44+'6月'!AC44+'5月'!AC44+'4月'!AC44+'3月'!AC44+'1月'!AC44</f>
        <v>53</v>
      </c>
      <c r="AD44" s="9">
        <f>'12月'!AD44+'11月'!AD44+'10月'!AD44+'9月 '!AD44+'8月'!AD44+'7月'!AD44+'6月'!AD44+'5月'!AD44+'4月'!AD44+'3月'!AD44+'1月'!AD44</f>
        <v>43</v>
      </c>
      <c r="AE44" s="10">
        <f t="shared" si="4"/>
        <v>0.811320754716981</v>
      </c>
      <c r="AF44" s="9">
        <f>'12月'!AF44+'11月'!AF44+'10月'!AF44+'9月 '!AF44+'8月'!AF44+'7月'!AF44+'6月'!AF44+'5月'!AF44+'4月'!AF44+'3月'!AF44+'1月'!AF44</f>
        <v>8</v>
      </c>
      <c r="AG44" s="9">
        <f>'12月'!AG44+'11月'!AG44+'10月'!AG44+'9月 '!AG44+'8月'!AG44+'7月'!AG44+'6月'!AG44+'5月'!AG44+'4月'!AG44+'3月'!AG44+'1月'!AG44</f>
        <v>6</v>
      </c>
      <c r="AH44" s="10">
        <f t="shared" si="5"/>
        <v>0.75</v>
      </c>
      <c r="AI44" s="9">
        <f>'12月'!AI44+'11月'!AI44+'10月'!AI44+'9月 '!AI44+'8月'!AI44+'7月'!AI44+'6月'!AI44+'5月'!AI44+'4月'!AI44+'3月'!AI44+'1月'!AI44</f>
        <v>0</v>
      </c>
      <c r="AJ44" s="9">
        <f>'12月'!AJ44+'11月'!AJ44+'10月'!AJ44+'9月 '!AJ44+'8月'!AJ44+'7月'!AJ44+'6月'!AJ44+'5月'!AJ44+'4月'!AJ44+'3月'!AJ44+'1月'!AJ44</f>
        <v>0</v>
      </c>
      <c r="AK44" s="10"/>
      <c r="AL44" s="9">
        <f>'12月'!AL44+'11月'!AL44+'10月'!AL44+'9月 '!AL44+'8月'!AL44+'7月'!AL44+'6月'!AL44+'5月'!AL44+'4月'!AL44+'3月'!AL44+'1月'!AL44</f>
        <v>0</v>
      </c>
      <c r="AM44" s="9">
        <f>'12月'!AM44+'11月'!AM44+'10月'!AM44+'9月 '!AM44+'8月'!AM44+'7月'!AM44+'6月'!AM44+'5月'!AM44+'4月'!AM44+'3月'!AM44+'1月'!AM44</f>
        <v>0</v>
      </c>
      <c r="AN44" s="10"/>
      <c r="AO44" s="9">
        <f>'12月'!AO44+'11月'!AO44+'10月'!AO44+'9月 '!AO44+'8月'!AO44+'7月'!AO44+'6月'!AO44+'5月'!AO44+'4月'!AO44+'3月'!AO44+'1月'!AO44</f>
        <v>0</v>
      </c>
      <c r="AP44" s="9">
        <f>'12月'!AP44+'11月'!AP44+'10月'!AP44+'9月 '!AP44+'8月'!AP44+'7月'!AP44+'6月'!AP44+'5月'!AP44+'4月'!AP44+'3月'!AP44+'1月'!AP44</f>
        <v>0</v>
      </c>
      <c r="AQ44" s="10"/>
      <c r="AR44" s="9">
        <f>'12月'!AR44+'11月'!AR44+'10月'!AR44+'9月 '!AR44+'8月'!AR44+'7月'!AR44+'6月'!AR44+'5月'!AR44+'4月'!AR44+'3月'!AR44+'1月'!AR44</f>
        <v>0</v>
      </c>
      <c r="AS44" s="9">
        <f>'12月'!AS44+'11月'!AS44+'10月'!AS44+'9月 '!AS44+'8月'!AS44+'7月'!AS44+'6月'!AS44+'5月'!AS44+'4月'!AS44+'3月'!AS44+'1月'!AS44</f>
        <v>0</v>
      </c>
      <c r="AT44" s="10"/>
      <c r="AU44" s="9">
        <f>'12月'!AU44+'11月'!AU44+'10月'!AU44+'9月 '!AU44+'8月'!AU44+'7月'!AU44+'6月'!AU44+'5月'!AU44+'4月'!AU44+'3月'!AU44+'1月'!AU44</f>
        <v>0</v>
      </c>
      <c r="AV44" s="9">
        <f>'12月'!AV44+'11月'!AV44+'10月'!AV44+'9月 '!AV44+'8月'!AV44+'7月'!AV44+'6月'!AV44+'5月'!AV44+'4月'!AV44+'3月'!AV44+'1月'!AV44</f>
        <v>0</v>
      </c>
      <c r="AW44" s="10"/>
      <c r="AX44" s="9">
        <f>'12月'!AX44+'11月'!AX44+'10月'!AX44+'9月 '!AX44+'8月'!AX44+'7月'!AX44+'6月'!AX44+'5月'!AX44+'4月'!AX44+'3月'!AX44+'1月'!AX44</f>
        <v>23</v>
      </c>
      <c r="AY44" s="9">
        <f>'12月'!AY44+'11月'!AY44+'10月'!AY44+'9月 '!AY44+'8月'!AY44+'7月'!AY44+'6月'!AY44+'5月'!AY44+'4月'!AY44+'3月'!AY44+'1月'!AY44</f>
        <v>19</v>
      </c>
      <c r="AZ44" s="10">
        <f>AY44/AX44</f>
        <v>0.826086956521739</v>
      </c>
      <c r="BA44" s="9">
        <f>'12月'!BA44+'11月'!BA44+'10月'!BA44+'9月 '!BA44+'8月'!BA44+'7月'!BA44+'6月'!BA44+'5月'!BA44+'4月'!BA44+'3月'!BA44+'1月'!BA44</f>
        <v>0</v>
      </c>
      <c r="BB44" s="9">
        <f>'12月'!BB44+'11月'!BB44+'10月'!BB44+'9月 '!BB44+'8月'!BB44+'7月'!BB44+'6月'!BB44+'5月'!BB44+'4月'!BB44+'3月'!BB44+'1月'!BB44</f>
        <v>0</v>
      </c>
      <c r="BC44" s="10"/>
      <c r="BD44" s="9">
        <f>'12月'!BD44+'10月'!BD44+'9月 '!BD44+'8月'!BD44+'7月'!BD44+'6月'!BD44+'5月'!BD44+'4月'!BD44+'3月'!BD44+'1月'!BD44</f>
        <v>0</v>
      </c>
      <c r="BE44" s="9">
        <f>'12月'!BE44+'10月'!BE44+'9月 '!BE44+'8月'!BE44+'7月'!BE44+'6月'!BE44+'5月'!BE44+'4月'!BE44+'3月'!BE44+'1月'!BE44</f>
        <v>0</v>
      </c>
      <c r="BF44" s="10"/>
      <c r="BG44" s="9">
        <f>'12月'!BG44+'11月'!BG44+'10月'!BG44+'9月 '!BG44+'8月'!BG44+'7月'!BG44+'6月'!BG44+'5月'!BG44+'4月'!BG44+'3月'!BG44+'1月'!BG44</f>
        <v>0</v>
      </c>
      <c r="BH44" s="9">
        <f>'12月'!BH44+'11月'!BH44+'10月'!BH44+'9月 '!BH44+'8月'!BH44+'7月'!BH44+'6月'!BH44+'5月'!BH44+'4月'!BH44+'3月'!BH44+'1月'!BH44</f>
        <v>0</v>
      </c>
      <c r="BI44" s="10"/>
      <c r="BJ44" s="9">
        <f>'12月'!BJ44+'11月'!BJ44+'10月'!BJ44+'9月 '!BJ44+'8月'!BJ44+'7月'!BJ44+'6月'!BJ44+'5月'!BJ44+'4月'!BJ44+'3月'!BJ44+'1月'!BJ44</f>
        <v>0</v>
      </c>
      <c r="BK44" s="9">
        <f>'12月'!BK44+'11月'!BK44+'10月'!BK44+'9月 '!BK44+'8月'!BK44+'7月'!BK44+'6月'!BK44+'5月'!BK44+'4月'!BK44+'3月'!BK44+'1月'!BK44</f>
        <v>0</v>
      </c>
      <c r="BL44" s="10"/>
      <c r="BM44" s="9">
        <f>'12月'!BM44+'11月'!BM44+'10月'!BM44+'9月 '!BM44+'8月'!BM44+'7月'!BM44+'6月'!BM44+'5月'!BM44+'4月'!BM44+'3月'!BM44+'1月'!BM44</f>
        <v>0</v>
      </c>
      <c r="BN44" s="9">
        <f>'12月'!BN44+'11月'!BN44+'10月'!BN44+'9月 '!BN44+'8月'!BN44+'7月'!BN44+'6月'!BN44+'5月'!BN44+'4月'!BN44+'3月'!BN44+'1月'!BN44</f>
        <v>0</v>
      </c>
      <c r="BO44" s="10"/>
      <c r="BP44" s="9">
        <f>'12月'!BP44+'11月'!BP44+'10月'!BP44+'9月 '!BP44+'8月'!BP44+'7月'!BP44+'6月'!BP44+'5月'!BP44+'4月'!BP44+'3月'!BP44+'1月'!BP44</f>
        <v>0</v>
      </c>
      <c r="BQ44" s="9">
        <f>'12月'!BQ44+'11月'!BQ44+'10月'!BQ44+'9月 '!BQ44+'8月'!BQ44+'7月'!BQ44+'6月'!BQ44+'5月'!BQ44+'4月'!BQ44+'3月'!BQ44+'1月'!BQ44</f>
        <v>0</v>
      </c>
      <c r="BR44" s="10"/>
      <c r="BS44" s="9"/>
      <c r="BT44" s="9"/>
      <c r="BU44" s="18"/>
      <c r="BV44" s="42">
        <f t="shared" ref="BV44:BV48" si="101">B44+E44+H44+K44+N44+Q44+T44+W44+Z44+AC44+AF44+AI44+AL44+AO44+AR44+AU44+AX44+BA44+BD44+BG44+BJ44+BM44+BP44+BS44</f>
        <v>88</v>
      </c>
      <c r="BW44" s="42">
        <f t="shared" ref="BW44:BW48" si="102">C44+F44+I44+L44+O44+R44+U44+X44+AA44+AD44+AG44+AJ44+AM44+AP44+AS44+AV44+AY44+BB44+BE44+BH44+BK44+BN44+BQ44+BT44</f>
        <v>72</v>
      </c>
      <c r="BX44" s="41">
        <f t="shared" si="8"/>
        <v>0.818181818181818</v>
      </c>
    </row>
    <row r="45" spans="1:76">
      <c r="A45" s="19" t="s">
        <v>70</v>
      </c>
      <c r="B45" s="9">
        <f>'12月'!B45+'11月'!B45+'10月'!B45+'9月 '!B45+'8月'!B45+'7月'!B45+'6月'!B45+'5月'!B45+'4月'!B45+'3月'!B45+'1月'!B45</f>
        <v>17</v>
      </c>
      <c r="C45" s="9">
        <f>'12月'!C45+'11月'!C45+'10月'!C45+'9月 '!C45+'8月'!C45+'7月'!C45+'6月'!C45+'5月'!C45+'4月'!C45+'3月'!C45+'1月'!C45</f>
        <v>16</v>
      </c>
      <c r="D45" s="10">
        <f t="shared" si="0"/>
        <v>0.941176470588235</v>
      </c>
      <c r="E45" s="9">
        <f>'12月'!E45+'11月'!E45+'10月'!E45+'9月 '!E45+'8月'!E45+'7月'!E45+'6月'!E45+'5月'!E45+'4月'!E45+'3月'!E45+'1月'!E45</f>
        <v>0</v>
      </c>
      <c r="F45" s="9">
        <f>'12月'!F45+'11月'!F45+'10月'!F45+'9月 '!F45+'8月'!F45+'7月'!F45+'6月'!F45+'5月'!F45+'4月'!F45+'3月'!F45+'1月'!F45</f>
        <v>0</v>
      </c>
      <c r="G45" s="10"/>
      <c r="H45" s="9">
        <f>'12月'!H45+'11月'!H45+'10月'!H45+'9月 '!H45+'8月'!H45+'7月'!H45+'6月'!H45+'5月'!H45+'4月'!H45+'3月'!H45+'1月'!H45</f>
        <v>21</v>
      </c>
      <c r="I45" s="9">
        <f>'12月'!I45+'11月'!I45+'10月'!I45+'9月 '!I45+'8月'!I45+'7月'!I45+'6月'!I45+'5月'!I45+'4月'!I45+'3月'!I45+'1月'!I45</f>
        <v>16</v>
      </c>
      <c r="J45" s="10">
        <f t="shared" si="1"/>
        <v>0.761904761904762</v>
      </c>
      <c r="K45" s="9">
        <f>'12月'!K45+'11月'!K45+'10月'!K45+'9月 '!K45+'8月'!K45+'7月'!K45+'6月'!K45+'5月'!K45+'4月'!K45+'3月'!K45+'1月'!K45</f>
        <v>0</v>
      </c>
      <c r="L45" s="9">
        <f>'12月'!L45+'11月'!L45+'10月'!L45+'9月 '!L45+'8月'!L45+'7月'!L45+'6月'!L45+'5月'!L45+'4月'!L45+'3月'!L45+'1月'!L45</f>
        <v>0</v>
      </c>
      <c r="M45" s="10"/>
      <c r="N45" s="9">
        <f>'12月'!N45+'11月'!N45+'10月'!N45+'9月 '!N45+'8月'!N45+'7月'!N45+'6月'!N45+'5月'!N45+'4月'!N45+'3月'!N45+'1月'!N45</f>
        <v>0</v>
      </c>
      <c r="O45" s="9">
        <f>'12月'!O45+'11月'!O45+'10月'!O45+'9月 '!O45+'8月'!O45+'7月'!O45+'6月'!O45+'5月'!O45+'4月'!O45+'3月'!O45+'1月'!O45</f>
        <v>0</v>
      </c>
      <c r="P45" s="10"/>
      <c r="Q45" s="9">
        <f>'12月'!Q45+'11月'!Q45+'10月'!Q45+'9月 '!Q45+'8月'!Q45+'7月'!Q45+'6月'!Q45+'5月'!Q45+'4月'!Q45+'3月'!Q45+'1月'!Q45</f>
        <v>30</v>
      </c>
      <c r="R45" s="9">
        <f>'12月'!R45+'11月'!R45+'10月'!R45+'9月 '!R45+'8月'!R45+'7月'!R45+'6月'!R45+'5月'!R45+'4月'!R45+'3月'!R45+'1月'!R45</f>
        <v>25</v>
      </c>
      <c r="S45" s="10">
        <f t="shared" si="2"/>
        <v>0.833333333333333</v>
      </c>
      <c r="T45" s="9">
        <f>'12月'!T45+'11月'!T45+'10月'!T45+'9月 '!T45+'8月'!T45+'7月'!T45+'6月'!T45+'5月'!T45+'4月'!T45+'3月'!T45+'1月'!T45</f>
        <v>0</v>
      </c>
      <c r="U45" s="9">
        <f>'12月'!U45+'11月'!U45+'10月'!U45+'9月 '!U45+'8月'!U45+'7月'!U45+'6月'!U45+'5月'!U45+'4月'!U45+'3月'!U45+'1月'!U45</f>
        <v>0</v>
      </c>
      <c r="V45" s="10"/>
      <c r="W45" s="9">
        <f>'12月'!W45+'11月'!W45+'10月'!W45+'9月 '!W45+'8月'!W45+'7月'!W45+'6月'!W45+'5月'!W45+'4月'!W45+'3月'!W45+'1月'!W45</f>
        <v>0</v>
      </c>
      <c r="X45" s="9">
        <f>'12月'!X45+'11月'!X45+'10月'!X45+'9月 '!X45+'8月'!X45+'7月'!X45+'6月'!X45+'5月'!X45+'4月'!X45+'3月'!X45+'1月'!X45</f>
        <v>0</v>
      </c>
      <c r="Y45" s="10"/>
      <c r="Z45" s="9">
        <f>'12月'!Z45+'11月'!Z45+'10月'!Z45+'9月 '!Z45+'8月'!Z45+'7月'!Z45+'6月'!Z45+'5月'!Z45+'4月'!Z45+'3月'!Z45+'1月'!Z45</f>
        <v>0</v>
      </c>
      <c r="AA45" s="9">
        <f>'12月'!AA45+'11月'!AA45+'10月'!AA45+'9月 '!AA45+'8月'!AA45+'7月'!AA45+'6月'!AA45+'5月'!AA45+'4月'!AA45+'3月'!AA45+'1月'!AA45</f>
        <v>0</v>
      </c>
      <c r="AB45" s="10"/>
      <c r="AC45" s="9">
        <f>'12月'!AC45+'11月'!AC45+'10月'!AC45+'9月 '!AC45+'8月'!AC45+'7月'!AC45+'6月'!AC45+'5月'!AC45+'4月'!AC45+'3月'!AC45+'1月'!AC45</f>
        <v>0</v>
      </c>
      <c r="AD45" s="9">
        <f>'12月'!AD45+'11月'!AD45+'10月'!AD45+'9月 '!AD45+'8月'!AD45+'7月'!AD45+'6月'!AD45+'5月'!AD45+'4月'!AD45+'3月'!AD45+'1月'!AD45</f>
        <v>0</v>
      </c>
      <c r="AE45" s="10"/>
      <c r="AF45" s="9">
        <f>'12月'!AF45+'11月'!AF45+'10月'!AF45+'9月 '!AF45+'8月'!AF45+'7月'!AF45+'6月'!AF45+'5月'!AF45+'4月'!AF45+'3月'!AF45+'1月'!AF45</f>
        <v>0</v>
      </c>
      <c r="AG45" s="9">
        <f>'12月'!AG45+'11月'!AG45+'10月'!AG45+'9月 '!AG45+'8月'!AG45+'7月'!AG45+'6月'!AG45+'5月'!AG45+'4月'!AG45+'3月'!AG45+'1月'!AG45</f>
        <v>0</v>
      </c>
      <c r="AH45" s="10"/>
      <c r="AI45" s="9">
        <f>'12月'!AI45+'11月'!AI45+'10月'!AI45+'9月 '!AI45+'8月'!AI45+'7月'!AI45+'6月'!AI45+'5月'!AI45+'4月'!AI45+'3月'!AI45+'1月'!AI45</f>
        <v>0</v>
      </c>
      <c r="AJ45" s="9">
        <f>'12月'!AJ45+'11月'!AJ45+'10月'!AJ45+'9月 '!AJ45+'8月'!AJ45+'7月'!AJ45+'6月'!AJ45+'5月'!AJ45+'4月'!AJ45+'3月'!AJ45+'1月'!AJ45</f>
        <v>0</v>
      </c>
      <c r="AK45" s="10"/>
      <c r="AL45" s="9">
        <f>'12月'!AL45+'11月'!AL45+'10月'!AL45+'9月 '!AL45+'8月'!AL45+'7月'!AL45+'6月'!AL45+'5月'!AL45+'4月'!AL45+'3月'!AL45+'1月'!AL45</f>
        <v>0</v>
      </c>
      <c r="AM45" s="9">
        <f>'12月'!AM45+'11月'!AM45+'10月'!AM45+'9月 '!AM45+'8月'!AM45+'7月'!AM45+'6月'!AM45+'5月'!AM45+'4月'!AM45+'3月'!AM45+'1月'!AM45</f>
        <v>0</v>
      </c>
      <c r="AN45" s="10"/>
      <c r="AO45" s="9">
        <f>'12月'!AO45+'11月'!AO45+'10月'!AO45+'9月 '!AO45+'8月'!AO45+'7月'!AO45+'6月'!AO45+'5月'!AO45+'4月'!AO45+'3月'!AO45+'1月'!AO45</f>
        <v>0</v>
      </c>
      <c r="AP45" s="9">
        <f>'12月'!AP45+'11月'!AP45+'10月'!AP45+'9月 '!AP45+'8月'!AP45+'7月'!AP45+'6月'!AP45+'5月'!AP45+'4月'!AP45+'3月'!AP45+'1月'!AP45</f>
        <v>0</v>
      </c>
      <c r="AQ45" s="10"/>
      <c r="AR45" s="9">
        <f>'12月'!AR45+'11月'!AR45+'10月'!AR45+'9月 '!AR45+'8月'!AR45+'7月'!AR45+'6月'!AR45+'5月'!AR45+'4月'!AR45+'3月'!AR45+'1月'!AR45</f>
        <v>4</v>
      </c>
      <c r="AS45" s="9">
        <f>'12月'!AS45+'11月'!AS45+'10月'!AS45+'9月 '!AS45+'8月'!AS45+'7月'!AS45+'6月'!AS45+'5月'!AS45+'4月'!AS45+'3月'!AS45+'1月'!AS45</f>
        <v>3</v>
      </c>
      <c r="AT45" s="10">
        <f>AS45/AR45</f>
        <v>0.75</v>
      </c>
      <c r="AU45" s="9">
        <f>'12月'!AU45+'11月'!AU45+'10月'!AU45+'9月 '!AU45+'8月'!AU45+'7月'!AU45+'6月'!AU45+'5月'!AU45+'4月'!AU45+'3月'!AU45+'1月'!AU45</f>
        <v>0</v>
      </c>
      <c r="AV45" s="9">
        <f>'12月'!AV45+'11月'!AV45+'10月'!AV45+'9月 '!AV45+'8月'!AV45+'7月'!AV45+'6月'!AV45+'5月'!AV45+'4月'!AV45+'3月'!AV45+'1月'!AV45</f>
        <v>0</v>
      </c>
      <c r="AW45" s="10"/>
      <c r="AX45" s="9">
        <f>'12月'!AX45+'11月'!AX45+'10月'!AX45+'9月 '!AX45+'8月'!AX45+'7月'!AX45+'6月'!AX45+'5月'!AX45+'4月'!AX45+'3月'!AX45+'1月'!AX45</f>
        <v>0</v>
      </c>
      <c r="AY45" s="9">
        <f>'12月'!AY45+'11月'!AY45+'10月'!AY45+'9月 '!AY45+'8月'!AY45+'7月'!AY45+'6月'!AY45+'5月'!AY45+'4月'!AY45+'3月'!AY45+'1月'!AY45</f>
        <v>0</v>
      </c>
      <c r="AZ45" s="10"/>
      <c r="BA45" s="9">
        <f>'12月'!BA45+'11月'!BA45+'10月'!BA45+'9月 '!BA45+'8月'!BA45+'7月'!BA45+'6月'!BA45+'5月'!BA45+'4月'!BA45+'3月'!BA45+'1月'!BA45</f>
        <v>0</v>
      </c>
      <c r="BB45" s="9">
        <f>'12月'!BB45+'11月'!BB45+'10月'!BB45+'9月 '!BB45+'8月'!BB45+'7月'!BB45+'6月'!BB45+'5月'!BB45+'4月'!BB45+'3月'!BB45+'1月'!BB45</f>
        <v>0</v>
      </c>
      <c r="BC45" s="10"/>
      <c r="BD45" s="9">
        <f>'12月'!BD45+'10月'!BD45+'9月 '!BD45+'8月'!BD45+'7月'!BD45+'6月'!BD45+'5月'!BD45+'4月'!BD45+'3月'!BD45+'1月'!BD45</f>
        <v>0</v>
      </c>
      <c r="BE45" s="9">
        <f>'12月'!BE45+'10月'!BE45+'9月 '!BE45+'8月'!BE45+'7月'!BE45+'6月'!BE45+'5月'!BE45+'4月'!BE45+'3月'!BE45+'1月'!BE45</f>
        <v>0</v>
      </c>
      <c r="BF45" s="10"/>
      <c r="BG45" s="9">
        <f>'12月'!BG45+'11月'!BG45+'10月'!BG45+'9月 '!BG45+'8月'!BG45+'7月'!BG45+'6月'!BG45+'5月'!BG45+'4月'!BG45+'3月'!BG45+'1月'!BG45</f>
        <v>0</v>
      </c>
      <c r="BH45" s="9">
        <f>'12月'!BH45+'11月'!BH45+'10月'!BH45+'9月 '!BH45+'8月'!BH45+'7月'!BH45+'6月'!BH45+'5月'!BH45+'4月'!BH45+'3月'!BH45+'1月'!BH45</f>
        <v>0</v>
      </c>
      <c r="BI45" s="10"/>
      <c r="BJ45" s="9">
        <f>'12月'!BJ45+'11月'!BJ45+'10月'!BJ45+'9月 '!BJ45+'8月'!BJ45+'7月'!BJ45+'6月'!BJ45+'5月'!BJ45+'4月'!BJ45+'3月'!BJ45+'1月'!BJ45</f>
        <v>2</v>
      </c>
      <c r="BK45" s="9">
        <f>'12月'!BK45+'11月'!BK45+'10月'!BK45+'9月 '!BK45+'8月'!BK45+'7月'!BK45+'6月'!BK45+'5月'!BK45+'4月'!BK45+'3月'!BK45+'1月'!BK45</f>
        <v>2</v>
      </c>
      <c r="BL45" s="10">
        <f t="shared" si="11"/>
        <v>1</v>
      </c>
      <c r="BM45" s="9">
        <f>'12月'!BM45+'11月'!BM45+'10月'!BM45+'9月 '!BM45+'8月'!BM45+'7月'!BM45+'6月'!BM45+'5月'!BM45+'4月'!BM45+'3月'!BM45+'1月'!BM45</f>
        <v>0</v>
      </c>
      <c r="BN45" s="9">
        <f>'12月'!BN45+'11月'!BN45+'10月'!BN45+'9月 '!BN45+'8月'!BN45+'7月'!BN45+'6月'!BN45+'5月'!BN45+'4月'!BN45+'3月'!BN45+'1月'!BN45</f>
        <v>0</v>
      </c>
      <c r="BO45" s="10"/>
      <c r="BP45" s="9">
        <f>'12月'!BP45+'11月'!BP45+'10月'!BP45+'9月 '!BP45+'8月'!BP45+'7月'!BP45+'6月'!BP45+'5月'!BP45+'4月'!BP45+'3月'!BP45+'1月'!BP45</f>
        <v>0</v>
      </c>
      <c r="BQ45" s="9">
        <f>'12月'!BQ45+'11月'!BQ45+'10月'!BQ45+'9月 '!BQ45+'8月'!BQ45+'7月'!BQ45+'6月'!BQ45+'5月'!BQ45+'4月'!BQ45+'3月'!BQ45+'1月'!BQ45</f>
        <v>0</v>
      </c>
      <c r="BR45" s="10"/>
      <c r="BS45" s="9">
        <v>14</v>
      </c>
      <c r="BT45" s="9">
        <v>9</v>
      </c>
      <c r="BU45" s="18">
        <f t="shared" si="100"/>
        <v>0.642857142857143</v>
      </c>
      <c r="BV45" s="42">
        <f t="shared" si="101"/>
        <v>88</v>
      </c>
      <c r="BW45" s="42">
        <f t="shared" si="102"/>
        <v>71</v>
      </c>
      <c r="BX45" s="41">
        <f t="shared" si="8"/>
        <v>0.806818181818182</v>
      </c>
    </row>
    <row r="46" spans="1:76">
      <c r="A46" s="19" t="s">
        <v>71</v>
      </c>
      <c r="B46" s="9">
        <f>'12月'!B46+'11月'!B46+'10月'!B46+'9月 '!B46+'8月'!B46+'7月'!B46+'6月'!B46+'5月'!B46+'4月'!B46+'3月'!B46+'1月'!B46</f>
        <v>61</v>
      </c>
      <c r="C46" s="9">
        <f>'12月'!C46+'11月'!C46+'10月'!C46+'9月 '!C46+'8月'!C46+'7月'!C46+'6月'!C46+'5月'!C46+'4月'!C46+'3月'!C46+'1月'!C46</f>
        <v>48</v>
      </c>
      <c r="D46" s="10">
        <f t="shared" si="0"/>
        <v>0.786885245901639</v>
      </c>
      <c r="E46" s="9">
        <f>'12月'!E46+'11月'!E46+'10月'!E46+'9月 '!E46+'8月'!E46+'7月'!E46+'6月'!E46+'5月'!E46+'4月'!E46+'3月'!E46+'1月'!E46</f>
        <v>0</v>
      </c>
      <c r="F46" s="9">
        <f>'12月'!F46+'11月'!F46+'10月'!F46+'9月 '!F46+'8月'!F46+'7月'!F46+'6月'!F46+'5月'!F46+'4月'!F46+'3月'!F46+'1月'!F46</f>
        <v>0</v>
      </c>
      <c r="G46" s="10"/>
      <c r="H46" s="9">
        <f>'12月'!H46+'11月'!H46+'10月'!H46+'9月 '!H46+'8月'!H46+'7月'!H46+'6月'!H46+'5月'!H46+'4月'!H46+'3月'!H46+'1月'!H46</f>
        <v>125</v>
      </c>
      <c r="I46" s="9">
        <f>'12月'!I46+'11月'!I46+'10月'!I46+'9月 '!I46+'8月'!I46+'7月'!I46+'6月'!I46+'5月'!I46+'4月'!I46+'3月'!I46+'1月'!I46</f>
        <v>94</v>
      </c>
      <c r="J46" s="10">
        <f t="shared" si="1"/>
        <v>0.752</v>
      </c>
      <c r="K46" s="9">
        <f>'12月'!K46+'11月'!K46+'10月'!K46+'9月 '!K46+'8月'!K46+'7月'!K46+'6月'!K46+'5月'!K46+'4月'!K46+'3月'!K46+'1月'!K46</f>
        <v>0</v>
      </c>
      <c r="L46" s="9">
        <f>'12月'!L46+'11月'!L46+'10月'!L46+'9月 '!L46+'8月'!L46+'7月'!L46+'6月'!L46+'5月'!L46+'4月'!L46+'3月'!L46+'1月'!L46</f>
        <v>0</v>
      </c>
      <c r="M46" s="10"/>
      <c r="N46" s="9">
        <f>'12月'!N46+'11月'!N46+'10月'!N46+'9月 '!N46+'8月'!N46+'7月'!N46+'6月'!N46+'5月'!N46+'4月'!N46+'3月'!N46+'1月'!N46</f>
        <v>0</v>
      </c>
      <c r="O46" s="9">
        <f>'12月'!O46+'11月'!O46+'10月'!O46+'9月 '!O46+'8月'!O46+'7月'!O46+'6月'!O46+'5月'!O46+'4月'!O46+'3月'!O46+'1月'!O46</f>
        <v>0</v>
      </c>
      <c r="P46" s="10"/>
      <c r="Q46" s="9">
        <f>'12月'!Q46+'11月'!Q46+'10月'!Q46+'9月 '!Q46+'8月'!Q46+'7月'!Q46+'6月'!Q46+'5月'!Q46+'4月'!Q46+'3月'!Q46+'1月'!Q46</f>
        <v>6</v>
      </c>
      <c r="R46" s="9">
        <f>'12月'!R46+'11月'!R46+'10月'!R46+'9月 '!R46+'8月'!R46+'7月'!R46+'6月'!R46+'5月'!R46+'4月'!R46+'3月'!R46+'1月'!R46</f>
        <v>3</v>
      </c>
      <c r="S46" s="10">
        <f t="shared" si="2"/>
        <v>0.5</v>
      </c>
      <c r="T46" s="9">
        <f>'12月'!T46+'11月'!T46+'10月'!T46+'9月 '!T46+'8月'!T46+'7月'!T46+'6月'!T46+'5月'!T46+'4月'!T46+'3月'!T46+'1月'!T46</f>
        <v>0</v>
      </c>
      <c r="U46" s="9">
        <f>'12月'!U46+'11月'!U46+'10月'!U46+'9月 '!U46+'8月'!U46+'7月'!U46+'6月'!U46+'5月'!U46+'4月'!U46+'3月'!U46+'1月'!U46</f>
        <v>0</v>
      </c>
      <c r="V46" s="10"/>
      <c r="W46" s="9">
        <f>'12月'!W46+'11月'!W46+'10月'!W46+'9月 '!W46+'8月'!W46+'7月'!W46+'6月'!W46+'5月'!W46+'4月'!W46+'3月'!W46+'1月'!W46</f>
        <v>0</v>
      </c>
      <c r="X46" s="9">
        <f>'12月'!X46+'11月'!X46+'10月'!X46+'9月 '!X46+'8月'!X46+'7月'!X46+'6月'!X46+'5月'!X46+'4月'!X46+'3月'!X46+'1月'!X46</f>
        <v>0</v>
      </c>
      <c r="Y46" s="10"/>
      <c r="Z46" s="9">
        <f>'12月'!Z46+'11月'!Z46+'10月'!Z46+'9月 '!Z46+'8月'!Z46+'7月'!Z46+'6月'!Z46+'5月'!Z46+'4月'!Z46+'3月'!Z46+'1月'!Z46</f>
        <v>0</v>
      </c>
      <c r="AA46" s="9">
        <f>'12月'!AA46+'11月'!AA46+'10月'!AA46+'9月 '!AA46+'8月'!AA46+'7月'!AA46+'6月'!AA46+'5月'!AA46+'4月'!AA46+'3月'!AA46+'1月'!AA46</f>
        <v>0</v>
      </c>
      <c r="AB46" s="10"/>
      <c r="AC46" s="9">
        <f>'12月'!AC46+'11月'!AC46+'10月'!AC46+'9月 '!AC46+'8月'!AC46+'7月'!AC46+'6月'!AC46+'5月'!AC46+'4月'!AC46+'3月'!AC46+'1月'!AC46</f>
        <v>7</v>
      </c>
      <c r="AD46" s="9">
        <f>'12月'!AD46+'11月'!AD46+'10月'!AD46+'9月 '!AD46+'8月'!AD46+'7月'!AD46+'6月'!AD46+'5月'!AD46+'4月'!AD46+'3月'!AD46+'1月'!AD46</f>
        <v>4</v>
      </c>
      <c r="AE46" s="10">
        <f t="shared" si="4"/>
        <v>0.571428571428571</v>
      </c>
      <c r="AF46" s="9">
        <f>'12月'!AF46+'11月'!AF46+'10月'!AF46+'9月 '!AF46+'8月'!AF46+'7月'!AF46+'6月'!AF46+'5月'!AF46+'4月'!AF46+'3月'!AF46+'1月'!AF46</f>
        <v>8</v>
      </c>
      <c r="AG46" s="9">
        <f>'12月'!AG46+'11月'!AG46+'10月'!AG46+'9月 '!AG46+'8月'!AG46+'7月'!AG46+'6月'!AG46+'5月'!AG46+'4月'!AG46+'3月'!AG46+'1月'!AG46</f>
        <v>7</v>
      </c>
      <c r="AH46" s="10">
        <f t="shared" si="5"/>
        <v>0.875</v>
      </c>
      <c r="AI46" s="9">
        <f>'12月'!AI46+'11月'!AI46+'10月'!AI46+'9月 '!AI46+'8月'!AI46+'7月'!AI46+'6月'!AI46+'5月'!AI46+'4月'!AI46+'3月'!AI46+'1月'!AI46</f>
        <v>2</v>
      </c>
      <c r="AJ46" s="9">
        <f>'12月'!AJ46+'11月'!AJ46+'10月'!AJ46+'9月 '!AJ46+'8月'!AJ46+'7月'!AJ46+'6月'!AJ46+'5月'!AJ46+'4月'!AJ46+'3月'!AJ46+'1月'!AJ46</f>
        <v>2</v>
      </c>
      <c r="AK46" s="10">
        <f>AJ46/AI46</f>
        <v>1</v>
      </c>
      <c r="AL46" s="9">
        <f>'12月'!AL46+'11月'!AL46+'10月'!AL46+'9月 '!AL46+'8月'!AL46+'7月'!AL46+'6月'!AL46+'5月'!AL46+'4月'!AL46+'3月'!AL46+'1月'!AL46</f>
        <v>0</v>
      </c>
      <c r="AM46" s="9">
        <f>'12月'!AM46+'11月'!AM46+'10月'!AM46+'9月 '!AM46+'8月'!AM46+'7月'!AM46+'6月'!AM46+'5月'!AM46+'4月'!AM46+'3月'!AM46+'1月'!AM46</f>
        <v>0</v>
      </c>
      <c r="AN46" s="10"/>
      <c r="AO46" s="9">
        <f>'12月'!AO46+'11月'!AO46+'10月'!AO46+'9月 '!AO46+'8月'!AO46+'7月'!AO46+'6月'!AO46+'5月'!AO46+'4月'!AO46+'3月'!AO46+'1月'!AO46</f>
        <v>0</v>
      </c>
      <c r="AP46" s="9">
        <f>'12月'!AP46+'11月'!AP46+'10月'!AP46+'9月 '!AP46+'8月'!AP46+'7月'!AP46+'6月'!AP46+'5月'!AP46+'4月'!AP46+'3月'!AP46+'1月'!AP46</f>
        <v>0</v>
      </c>
      <c r="AQ46" s="10"/>
      <c r="AR46" s="9">
        <f>'12月'!AR46+'11月'!AR46+'10月'!AR46+'9月 '!AR46+'8月'!AR46+'7月'!AR46+'6月'!AR46+'5月'!AR46+'4月'!AR46+'3月'!AR46+'1月'!AR46</f>
        <v>3</v>
      </c>
      <c r="AS46" s="9">
        <f>'12月'!AS46+'11月'!AS46+'10月'!AS46+'9月 '!AS46+'8月'!AS46+'7月'!AS46+'6月'!AS46+'5月'!AS46+'4月'!AS46+'3月'!AS46+'1月'!AS46</f>
        <v>2</v>
      </c>
      <c r="AT46" s="10">
        <f>AS46/AR46</f>
        <v>0.666666666666667</v>
      </c>
      <c r="AU46" s="9">
        <f>'12月'!AU46+'11月'!AU46+'10月'!AU46+'9月 '!AU46+'8月'!AU46+'7月'!AU46+'6月'!AU46+'5月'!AU46+'4月'!AU46+'3月'!AU46+'1月'!AU46</f>
        <v>0</v>
      </c>
      <c r="AV46" s="9">
        <f>'12月'!AV46+'11月'!AV46+'10月'!AV46+'9月 '!AV46+'8月'!AV46+'7月'!AV46+'6月'!AV46+'5月'!AV46+'4月'!AV46+'3月'!AV46+'1月'!AV46</f>
        <v>0</v>
      </c>
      <c r="AW46" s="10"/>
      <c r="AX46" s="9">
        <f>'12月'!AX46+'11月'!AX46+'10月'!AX46+'9月 '!AX46+'8月'!AX46+'7月'!AX46+'6月'!AX46+'5月'!AX46+'4月'!AX46+'3月'!AX46+'1月'!AX46</f>
        <v>1</v>
      </c>
      <c r="AY46" s="9">
        <f>'12月'!AY46+'11月'!AY46+'10月'!AY46+'9月 '!AY46+'8月'!AY46+'7月'!AY46+'6月'!AY46+'5月'!AY46+'4月'!AY46+'3月'!AY46+'1月'!AY46</f>
        <v>1</v>
      </c>
      <c r="AZ46" s="10">
        <f>AY46/AX46</f>
        <v>1</v>
      </c>
      <c r="BA46" s="9">
        <f>'12月'!BA46+'11月'!BA46+'10月'!BA46+'9月 '!BA46+'8月'!BA46+'7月'!BA46+'6月'!BA46+'5月'!BA46+'4月'!BA46+'3月'!BA46+'1月'!BA46</f>
        <v>0</v>
      </c>
      <c r="BB46" s="9">
        <f>'12月'!BB46+'11月'!BB46+'10月'!BB46+'9月 '!BB46+'8月'!BB46+'7月'!BB46+'6月'!BB46+'5月'!BB46+'4月'!BB46+'3月'!BB46+'1月'!BB46</f>
        <v>0</v>
      </c>
      <c r="BC46" s="10"/>
      <c r="BD46" s="9">
        <f>'12月'!BD46+'10月'!BD46+'9月 '!BD46+'8月'!BD46+'7月'!BD46+'6月'!BD46+'5月'!BD46+'4月'!BD46+'3月'!BD46+'1月'!BD46</f>
        <v>0</v>
      </c>
      <c r="BE46" s="9">
        <f>'12月'!BE46+'10月'!BE46+'9月 '!BE46+'8月'!BE46+'7月'!BE46+'6月'!BE46+'5月'!BE46+'4月'!BE46+'3月'!BE46+'1月'!BE46</f>
        <v>0</v>
      </c>
      <c r="BF46" s="10"/>
      <c r="BG46" s="9">
        <f>'12月'!BG46+'11月'!BG46+'10月'!BG46+'9月 '!BG46+'8月'!BG46+'7月'!BG46+'6月'!BG46+'5月'!BG46+'4月'!BG46+'3月'!BG46+'1月'!BG46</f>
        <v>0</v>
      </c>
      <c r="BH46" s="9">
        <f>'12月'!BH46+'11月'!BH46+'10月'!BH46+'9月 '!BH46+'8月'!BH46+'7月'!BH46+'6月'!BH46+'5月'!BH46+'4月'!BH46+'3月'!BH46+'1月'!BH46</f>
        <v>0</v>
      </c>
      <c r="BI46" s="10"/>
      <c r="BJ46" s="9">
        <f>'12月'!BJ46+'11月'!BJ46+'10月'!BJ46+'9月 '!BJ46+'8月'!BJ46+'7月'!BJ46+'6月'!BJ46+'5月'!BJ46+'4月'!BJ46+'3月'!BJ46+'1月'!BJ46</f>
        <v>2</v>
      </c>
      <c r="BK46" s="9">
        <f>'12月'!BK46+'11月'!BK46+'10月'!BK46+'9月 '!BK46+'8月'!BK46+'7月'!BK46+'6月'!BK46+'5月'!BK46+'4月'!BK46+'3月'!BK46+'1月'!BK46</f>
        <v>2</v>
      </c>
      <c r="BL46" s="10">
        <f t="shared" si="11"/>
        <v>1</v>
      </c>
      <c r="BM46" s="9">
        <f>'12月'!BM46+'11月'!BM46+'10月'!BM46+'9月 '!BM46+'8月'!BM46+'7月'!BM46+'6月'!BM46+'5月'!BM46+'4月'!BM46+'3月'!BM46+'1月'!BM46</f>
        <v>0</v>
      </c>
      <c r="BN46" s="9">
        <f>'12月'!BN46+'11月'!BN46+'10月'!BN46+'9月 '!BN46+'8月'!BN46+'7月'!BN46+'6月'!BN46+'5月'!BN46+'4月'!BN46+'3月'!BN46+'1月'!BN46</f>
        <v>0</v>
      </c>
      <c r="BO46" s="10"/>
      <c r="BP46" s="9">
        <f>'12月'!BP46+'11月'!BP46+'10月'!BP46+'9月 '!BP46+'8月'!BP46+'7月'!BP46+'6月'!BP46+'5月'!BP46+'4月'!BP46+'3月'!BP46+'1月'!BP46</f>
        <v>0</v>
      </c>
      <c r="BQ46" s="9">
        <f>'12月'!BQ46+'11月'!BQ46+'10月'!BQ46+'9月 '!BQ46+'8月'!BQ46+'7月'!BQ46+'6月'!BQ46+'5月'!BQ46+'4月'!BQ46+'3月'!BQ46+'1月'!BQ46</f>
        <v>0</v>
      </c>
      <c r="BR46" s="10"/>
      <c r="BS46" s="9">
        <v>3</v>
      </c>
      <c r="BT46" s="9">
        <v>3</v>
      </c>
      <c r="BU46" s="18">
        <f t="shared" si="100"/>
        <v>1</v>
      </c>
      <c r="BV46" s="42">
        <f t="shared" si="101"/>
        <v>218</v>
      </c>
      <c r="BW46" s="42">
        <f t="shared" si="102"/>
        <v>166</v>
      </c>
      <c r="BX46" s="41">
        <f t="shared" si="8"/>
        <v>0.761467889908257</v>
      </c>
    </row>
    <row r="47" spans="1:76">
      <c r="A47" s="8" t="s">
        <v>72</v>
      </c>
      <c r="B47" s="9">
        <f>'12月'!B47+'11月'!B47+'10月'!B47+'9月 '!B47+'8月'!B47+'7月'!B47+'6月'!B47+'5月'!B47+'4月'!B47+'3月'!B47+'1月'!B47</f>
        <v>3</v>
      </c>
      <c r="C47" s="9">
        <f>'12月'!C47+'11月'!C47+'10月'!C47+'9月 '!C47+'8月'!C47+'7月'!C47+'6月'!C47+'5月'!C47+'4月'!C47+'3月'!C47+'1月'!C47</f>
        <v>3</v>
      </c>
      <c r="D47" s="10">
        <f t="shared" si="0"/>
        <v>1</v>
      </c>
      <c r="E47" s="9">
        <f>'12月'!E47+'11月'!E47+'10月'!E47+'9月 '!E47+'8月'!E47+'7月'!E47+'6月'!E47+'5月'!E47+'4月'!E47+'3月'!E47+'1月'!E47</f>
        <v>0</v>
      </c>
      <c r="F47" s="9">
        <f>'12月'!F47+'11月'!F47+'10月'!F47+'9月 '!F47+'8月'!F47+'7月'!F47+'6月'!F47+'5月'!F47+'4月'!F47+'3月'!F47+'1月'!F47</f>
        <v>0</v>
      </c>
      <c r="G47" s="10"/>
      <c r="H47" s="9">
        <f>'12月'!H47+'11月'!H47+'10月'!H47+'9月 '!H47+'8月'!H47+'7月'!H47+'6月'!H47+'5月'!H47+'4月'!H47+'3月'!H47+'1月'!H47</f>
        <v>0</v>
      </c>
      <c r="I47" s="9">
        <f>'12月'!I47+'11月'!I47+'10月'!I47+'9月 '!I47+'8月'!I47+'7月'!I47+'6月'!I47+'5月'!I47+'4月'!I47+'3月'!I47+'1月'!I47</f>
        <v>0</v>
      </c>
      <c r="J47" s="10"/>
      <c r="K47" s="9">
        <f>'12月'!K47+'11月'!K47+'10月'!K47+'9月 '!K47+'8月'!K47+'7月'!K47+'6月'!K47+'5月'!K47+'4月'!K47+'3月'!K47+'1月'!K47</f>
        <v>0</v>
      </c>
      <c r="L47" s="9">
        <f>'12月'!L47+'11月'!L47+'10月'!L47+'9月 '!L47+'8月'!L47+'7月'!L47+'6月'!L47+'5月'!L47+'4月'!L47+'3月'!L47+'1月'!L47</f>
        <v>0</v>
      </c>
      <c r="M47" s="10"/>
      <c r="N47" s="9">
        <f>'12月'!N47+'11月'!N47+'10月'!N47+'9月 '!N47+'8月'!N47+'7月'!N47+'6月'!N47+'5月'!N47+'4月'!N47+'3月'!N47+'1月'!N47</f>
        <v>0</v>
      </c>
      <c r="O47" s="9">
        <f>'12月'!O47+'11月'!O47+'10月'!O47+'9月 '!O47+'8月'!O47+'7月'!O47+'6月'!O47+'5月'!O47+'4月'!O47+'3月'!O47+'1月'!O47</f>
        <v>0</v>
      </c>
      <c r="P47" s="10"/>
      <c r="Q47" s="9">
        <f>'12月'!Q47+'11月'!Q47+'10月'!Q47+'9月 '!Q47+'8月'!Q47+'7月'!Q47+'6月'!Q47+'5月'!Q47+'4月'!Q47+'3月'!Q47+'1月'!Q47</f>
        <v>7</v>
      </c>
      <c r="R47" s="9">
        <f>'12月'!R47+'11月'!R47+'10月'!R47+'9月 '!R47+'8月'!R47+'7月'!R47+'6月'!R47+'5月'!R47+'4月'!R47+'3月'!R47+'1月'!R47</f>
        <v>7</v>
      </c>
      <c r="S47" s="10">
        <f t="shared" si="2"/>
        <v>1</v>
      </c>
      <c r="T47" s="9">
        <f>'12月'!T47+'11月'!T47+'10月'!T47+'9月 '!T47+'8月'!T47+'7月'!T47+'6月'!T47+'5月'!T47+'4月'!T47+'3月'!T47+'1月'!T47</f>
        <v>0</v>
      </c>
      <c r="U47" s="9">
        <f>'12月'!U47+'11月'!U47+'10月'!U47+'9月 '!U47+'8月'!U47+'7月'!U47+'6月'!U47+'5月'!U47+'4月'!U47+'3月'!U47+'1月'!U47</f>
        <v>0</v>
      </c>
      <c r="V47" s="10"/>
      <c r="W47" s="9">
        <f>'12月'!W47+'11月'!W47+'10月'!W47+'9月 '!W47+'8月'!W47+'7月'!W47+'6月'!W47+'5月'!W47+'4月'!W47+'3月'!W47+'1月'!W47</f>
        <v>0</v>
      </c>
      <c r="X47" s="9">
        <f>'12月'!X47+'11月'!X47+'10月'!X47+'9月 '!X47+'8月'!X47+'7月'!X47+'6月'!X47+'5月'!X47+'4月'!X47+'3月'!X47+'1月'!X47</f>
        <v>0</v>
      </c>
      <c r="Y47" s="10"/>
      <c r="Z47" s="9">
        <f>'12月'!Z47+'11月'!Z47+'10月'!Z47+'9月 '!Z47+'8月'!Z47+'7月'!Z47+'6月'!Z47+'5月'!Z47+'4月'!Z47+'3月'!Z47+'1月'!Z47</f>
        <v>0</v>
      </c>
      <c r="AA47" s="9">
        <f>'12月'!AA47+'11月'!AA47+'10月'!AA47+'9月 '!AA47+'8月'!AA47+'7月'!AA47+'6月'!AA47+'5月'!AA47+'4月'!AA47+'3月'!AA47+'1月'!AA47</f>
        <v>0</v>
      </c>
      <c r="AB47" s="10"/>
      <c r="AC47" s="9">
        <f>'12月'!AC47+'11月'!AC47+'10月'!AC47+'9月 '!AC47+'8月'!AC47+'7月'!AC47+'6月'!AC47+'5月'!AC47+'4月'!AC47+'3月'!AC47+'1月'!AC47</f>
        <v>0</v>
      </c>
      <c r="AD47" s="9">
        <f>'12月'!AD47+'11月'!AD47+'10月'!AD47+'9月 '!AD47+'8月'!AD47+'7月'!AD47+'6月'!AD47+'5月'!AD47+'4月'!AD47+'3月'!AD47+'1月'!AD47</f>
        <v>0</v>
      </c>
      <c r="AE47" s="10"/>
      <c r="AF47" s="9">
        <f>'12月'!AF47+'11月'!AF47+'10月'!AF47+'9月 '!AF47+'8月'!AF47+'7月'!AF47+'6月'!AF47+'5月'!AF47+'4月'!AF47+'3月'!AF47+'1月'!AF47</f>
        <v>0</v>
      </c>
      <c r="AG47" s="9">
        <f>'12月'!AG47+'11月'!AG47+'10月'!AG47+'9月 '!AG47+'8月'!AG47+'7月'!AG47+'6月'!AG47+'5月'!AG47+'4月'!AG47+'3月'!AG47+'1月'!AG47</f>
        <v>0</v>
      </c>
      <c r="AH47" s="10"/>
      <c r="AI47" s="9">
        <f>'12月'!AI47+'11月'!AI47+'10月'!AI47+'9月 '!AI47+'8月'!AI47+'7月'!AI47+'6月'!AI47+'5月'!AI47+'4月'!AI47+'3月'!AI47+'1月'!AI47</f>
        <v>0</v>
      </c>
      <c r="AJ47" s="9">
        <f>'12月'!AJ47+'11月'!AJ47+'10月'!AJ47+'9月 '!AJ47+'8月'!AJ47+'7月'!AJ47+'6月'!AJ47+'5月'!AJ47+'4月'!AJ47+'3月'!AJ47+'1月'!AJ47</f>
        <v>0</v>
      </c>
      <c r="AK47" s="10"/>
      <c r="AL47" s="9">
        <f>'12月'!AL47+'11月'!AL47+'10月'!AL47+'9月 '!AL47+'8月'!AL47+'7月'!AL47+'6月'!AL47+'5月'!AL47+'4月'!AL47+'3月'!AL47+'1月'!AL47</f>
        <v>0</v>
      </c>
      <c r="AM47" s="9">
        <f>'12月'!AM47+'11月'!AM47+'10月'!AM47+'9月 '!AM47+'8月'!AM47+'7月'!AM47+'6月'!AM47+'5月'!AM47+'4月'!AM47+'3月'!AM47+'1月'!AM47</f>
        <v>0</v>
      </c>
      <c r="AN47" s="10"/>
      <c r="AO47" s="9">
        <f>'12月'!AO47+'11月'!AO47+'10月'!AO47+'9月 '!AO47+'8月'!AO47+'7月'!AO47+'6月'!AO47+'5月'!AO47+'4月'!AO47+'3月'!AO47+'1月'!AO47</f>
        <v>0</v>
      </c>
      <c r="AP47" s="9">
        <f>'12月'!AP47+'11月'!AP47+'10月'!AP47+'9月 '!AP47+'8月'!AP47+'7月'!AP47+'6月'!AP47+'5月'!AP47+'4月'!AP47+'3月'!AP47+'1月'!AP47</f>
        <v>0</v>
      </c>
      <c r="AQ47" s="10"/>
      <c r="AR47" s="9">
        <f>'12月'!AR47+'11月'!AR47+'10月'!AR47+'9月 '!AR47+'8月'!AR47+'7月'!AR47+'6月'!AR47+'5月'!AR47+'4月'!AR47+'3月'!AR47+'1月'!AR47</f>
        <v>0</v>
      </c>
      <c r="AS47" s="9">
        <f>'12月'!AS47+'11月'!AS47+'10月'!AS47+'9月 '!AS47+'8月'!AS47+'7月'!AS47+'6月'!AS47+'5月'!AS47+'4月'!AS47+'3月'!AS47+'1月'!AS47</f>
        <v>0</v>
      </c>
      <c r="AT47" s="10"/>
      <c r="AU47" s="9">
        <f>'12月'!AU47+'11月'!AU47+'10月'!AU47+'9月 '!AU47+'8月'!AU47+'7月'!AU47+'6月'!AU47+'5月'!AU47+'4月'!AU47+'3月'!AU47+'1月'!AU47</f>
        <v>0</v>
      </c>
      <c r="AV47" s="9">
        <f>'12月'!AV47+'11月'!AV47+'10月'!AV47+'9月 '!AV47+'8月'!AV47+'7月'!AV47+'6月'!AV47+'5月'!AV47+'4月'!AV47+'3月'!AV47+'1月'!AV47</f>
        <v>0</v>
      </c>
      <c r="AW47" s="10"/>
      <c r="AX47" s="9">
        <f>'12月'!AX47+'11月'!AX47+'10月'!AX47+'9月 '!AX47+'8月'!AX47+'7月'!AX47+'6月'!AX47+'5月'!AX47+'4月'!AX47+'3月'!AX47+'1月'!AX47</f>
        <v>0</v>
      </c>
      <c r="AY47" s="9">
        <f>'12月'!AY47+'11月'!AY47+'10月'!AY47+'9月 '!AY47+'8月'!AY47+'7月'!AY47+'6月'!AY47+'5月'!AY47+'4月'!AY47+'3月'!AY47+'1月'!AY47</f>
        <v>0</v>
      </c>
      <c r="AZ47" s="10"/>
      <c r="BA47" s="9">
        <f>'12月'!BA47+'11月'!BA47+'10月'!BA47+'9月 '!BA47+'8月'!BA47+'7月'!BA47+'6月'!BA47+'5月'!BA47+'4月'!BA47+'3月'!BA47+'1月'!BA47</f>
        <v>0</v>
      </c>
      <c r="BB47" s="9">
        <f>'12月'!BB47+'11月'!BB47+'10月'!BB47+'9月 '!BB47+'8月'!BB47+'7月'!BB47+'6月'!BB47+'5月'!BB47+'4月'!BB47+'3月'!BB47+'1月'!BB47</f>
        <v>0</v>
      </c>
      <c r="BC47" s="10"/>
      <c r="BD47" s="9">
        <f>'12月'!BD47+'10月'!BD47+'9月 '!BD47+'8月'!BD47+'7月'!BD47+'6月'!BD47+'5月'!BD47+'4月'!BD47+'3月'!BD47+'1月'!BD47</f>
        <v>0</v>
      </c>
      <c r="BE47" s="9">
        <f>'12月'!BE47+'10月'!BE47+'9月 '!BE47+'8月'!BE47+'7月'!BE47+'6月'!BE47+'5月'!BE47+'4月'!BE47+'3月'!BE47+'1月'!BE47</f>
        <v>0</v>
      </c>
      <c r="BF47" s="10"/>
      <c r="BG47" s="9">
        <f>'12月'!BG47+'11月'!BG47+'10月'!BG47+'9月 '!BG47+'8月'!BG47+'7月'!BG47+'6月'!BG47+'5月'!BG47+'4月'!BG47+'3月'!BG47+'1月'!BG47</f>
        <v>0</v>
      </c>
      <c r="BH47" s="9">
        <f>'12月'!BH47+'11月'!BH47+'10月'!BH47+'9月 '!BH47+'8月'!BH47+'7月'!BH47+'6月'!BH47+'5月'!BH47+'4月'!BH47+'3月'!BH47+'1月'!BH47</f>
        <v>0</v>
      </c>
      <c r="BI47" s="10"/>
      <c r="BJ47" s="9">
        <f>'12月'!BJ47+'11月'!BJ47+'10月'!BJ47+'9月 '!BJ47+'8月'!BJ47+'7月'!BJ47+'6月'!BJ47+'5月'!BJ47+'4月'!BJ47+'3月'!BJ47+'1月'!BJ47</f>
        <v>0</v>
      </c>
      <c r="BK47" s="9">
        <f>'12月'!BK47+'11月'!BK47+'10月'!BK47+'9月 '!BK47+'8月'!BK47+'7月'!BK47+'6月'!BK47+'5月'!BK47+'4月'!BK47+'3月'!BK47+'1月'!BK47</f>
        <v>0</v>
      </c>
      <c r="BL47" s="10"/>
      <c r="BM47" s="9">
        <f>'12月'!BM47+'11月'!BM47+'10月'!BM47+'9月 '!BM47+'8月'!BM47+'7月'!BM47+'6月'!BM47+'5月'!BM47+'4月'!BM47+'3月'!BM47+'1月'!BM47</f>
        <v>0</v>
      </c>
      <c r="BN47" s="9">
        <f>'12月'!BN47+'11月'!BN47+'10月'!BN47+'9月 '!BN47+'8月'!BN47+'7月'!BN47+'6月'!BN47+'5月'!BN47+'4月'!BN47+'3月'!BN47+'1月'!BN47</f>
        <v>0</v>
      </c>
      <c r="BO47" s="10"/>
      <c r="BP47" s="9">
        <f>'12月'!BP47+'11月'!BP47+'10月'!BP47+'9月 '!BP47+'8月'!BP47+'7月'!BP47+'6月'!BP47+'5月'!BP47+'4月'!BP47+'3月'!BP47+'1月'!BP47</f>
        <v>0</v>
      </c>
      <c r="BQ47" s="9">
        <f>'12月'!BQ47+'11月'!BQ47+'10月'!BQ47+'9月 '!BQ47+'8月'!BQ47+'7月'!BQ47+'6月'!BQ47+'5月'!BQ47+'4月'!BQ47+'3月'!BQ47+'1月'!BQ47</f>
        <v>0</v>
      </c>
      <c r="BR47" s="10"/>
      <c r="BS47" s="9">
        <v>2</v>
      </c>
      <c r="BT47" s="9">
        <v>1</v>
      </c>
      <c r="BU47" s="18">
        <f t="shared" si="100"/>
        <v>0.5</v>
      </c>
      <c r="BV47" s="42">
        <f t="shared" si="101"/>
        <v>12</v>
      </c>
      <c r="BW47" s="42">
        <f t="shared" si="102"/>
        <v>11</v>
      </c>
      <c r="BX47" s="41">
        <f t="shared" si="8"/>
        <v>0.916666666666667</v>
      </c>
    </row>
    <row r="48" spans="1:76">
      <c r="A48" s="8" t="s">
        <v>73</v>
      </c>
      <c r="B48" s="9">
        <f>'12月'!B48+'11月'!B48+'10月'!B48+'9月 '!B48+'8月'!B48+'7月'!B48+'6月'!B48+'5月'!B48+'4月'!B48+'3月'!B48+'1月'!B48</f>
        <v>2</v>
      </c>
      <c r="C48" s="9">
        <f>'12月'!C48+'11月'!C48+'10月'!C48+'9月 '!C48+'8月'!C48+'7月'!C48+'6月'!C48+'5月'!C48+'4月'!C48+'3月'!C48+'1月'!C48</f>
        <v>1</v>
      </c>
      <c r="D48" s="10">
        <f t="shared" si="0"/>
        <v>0.5</v>
      </c>
      <c r="E48" s="9">
        <f>'12月'!E48+'11月'!E48+'10月'!E48+'9月 '!E48+'8月'!E48+'7月'!E48+'6月'!E48+'5月'!E48+'4月'!E48+'3月'!E48+'1月'!E48</f>
        <v>0</v>
      </c>
      <c r="F48" s="9">
        <f>'12月'!F48+'11月'!F48+'10月'!F48+'9月 '!F48+'8月'!F48+'7月'!F48+'6月'!F48+'5月'!F48+'4月'!F48+'3月'!F48+'1月'!F48</f>
        <v>0</v>
      </c>
      <c r="G48" s="10"/>
      <c r="H48" s="9">
        <f>'12月'!H48+'11月'!H48+'10月'!H48+'9月 '!H48+'8月'!H48+'7月'!H48+'6月'!H48+'5月'!H48+'4月'!H48+'3月'!H48+'1月'!H48</f>
        <v>0</v>
      </c>
      <c r="I48" s="9">
        <f>'12月'!I48+'11月'!I48+'10月'!I48+'9月 '!I48+'8月'!I48+'7月'!I48+'6月'!I48+'5月'!I48+'4月'!I48+'3月'!I48+'1月'!I48</f>
        <v>0</v>
      </c>
      <c r="J48" s="10"/>
      <c r="K48" s="9">
        <f>'12月'!K48+'11月'!K48+'10月'!K48+'9月 '!K48+'8月'!K48+'7月'!K48+'6月'!K48+'5月'!K48+'4月'!K48+'3月'!K48+'1月'!K48</f>
        <v>0</v>
      </c>
      <c r="L48" s="9">
        <f>'12月'!L48+'11月'!L48+'10月'!L48+'9月 '!L48+'8月'!L48+'7月'!L48+'6月'!L48+'5月'!L48+'4月'!L48+'3月'!L48+'1月'!L48</f>
        <v>0</v>
      </c>
      <c r="M48" s="10"/>
      <c r="N48" s="9">
        <f>'12月'!N48+'11月'!N48+'10月'!N48+'9月 '!N48+'8月'!N48+'7月'!N48+'6月'!N48+'5月'!N48+'4月'!N48+'3月'!N48+'1月'!N48</f>
        <v>0</v>
      </c>
      <c r="O48" s="9">
        <f>'12月'!O48+'11月'!O48+'10月'!O48+'9月 '!O48+'8月'!O48+'7月'!O48+'6月'!O48+'5月'!O48+'4月'!O48+'3月'!O48+'1月'!O48</f>
        <v>0</v>
      </c>
      <c r="P48" s="10"/>
      <c r="Q48" s="9">
        <f>'12月'!Q48+'11月'!Q48+'10月'!Q48+'9月 '!Q48+'8月'!Q48+'7月'!Q48+'6月'!Q48+'5月'!Q48+'4月'!Q48+'3月'!Q48+'1月'!Q48</f>
        <v>20</v>
      </c>
      <c r="R48" s="9">
        <f>'12月'!R48+'11月'!R48+'10月'!R48+'9月 '!R48+'8月'!R48+'7月'!R48+'6月'!R48+'5月'!R48+'4月'!R48+'3月'!R48+'1月'!R48</f>
        <v>12</v>
      </c>
      <c r="S48" s="10">
        <f t="shared" si="2"/>
        <v>0.6</v>
      </c>
      <c r="T48" s="9">
        <f>'12月'!T48+'11月'!T48+'10月'!T48+'9月 '!T48+'8月'!T48+'7月'!T48+'6月'!T48+'5月'!T48+'4月'!T48+'3月'!T48+'1月'!T48</f>
        <v>0</v>
      </c>
      <c r="U48" s="9">
        <f>'12月'!U48+'11月'!U48+'10月'!U48+'9月 '!U48+'8月'!U48+'7月'!U48+'6月'!U48+'5月'!U48+'4月'!U48+'3月'!U48+'1月'!U48</f>
        <v>0</v>
      </c>
      <c r="V48" s="10"/>
      <c r="W48" s="9">
        <f>'12月'!W48+'11月'!W48+'10月'!W48+'9月 '!W48+'8月'!W48+'7月'!W48+'6月'!W48+'5月'!W48+'4月'!W48+'3月'!W48+'1月'!W48</f>
        <v>0</v>
      </c>
      <c r="X48" s="9">
        <f>'12月'!X48+'11月'!X48+'10月'!X48+'9月 '!X48+'8月'!X48+'7月'!X48+'6月'!X48+'5月'!X48+'4月'!X48+'3月'!X48+'1月'!X48</f>
        <v>0</v>
      </c>
      <c r="Y48" s="10"/>
      <c r="Z48" s="9">
        <f>'12月'!Z48+'11月'!Z48+'10月'!Z48+'9月 '!Z48+'8月'!Z48+'7月'!Z48+'6月'!Z48+'5月'!Z48+'4月'!Z48+'3月'!Z48+'1月'!Z48</f>
        <v>0</v>
      </c>
      <c r="AA48" s="9">
        <f>'12月'!AA48+'11月'!AA48+'10月'!AA48+'9月 '!AA48+'8月'!AA48+'7月'!AA48+'6月'!AA48+'5月'!AA48+'4月'!AA48+'3月'!AA48+'1月'!AA48</f>
        <v>0</v>
      </c>
      <c r="AB48" s="10"/>
      <c r="AC48" s="9">
        <f>'12月'!AC48+'11月'!AC48+'10月'!AC48+'9月 '!AC48+'8月'!AC48+'7月'!AC48+'6月'!AC48+'5月'!AC48+'4月'!AC48+'3月'!AC48+'1月'!AC48</f>
        <v>0</v>
      </c>
      <c r="AD48" s="9">
        <f>'12月'!AD48+'11月'!AD48+'10月'!AD48+'9月 '!AD48+'8月'!AD48+'7月'!AD48+'6月'!AD48+'5月'!AD48+'4月'!AD48+'3月'!AD48+'1月'!AD48</f>
        <v>0</v>
      </c>
      <c r="AE48" s="10"/>
      <c r="AF48" s="9">
        <f>'12月'!AF48+'11月'!AF48+'10月'!AF48+'9月 '!AF48+'8月'!AF48+'7月'!AF48+'6月'!AF48+'5月'!AF48+'4月'!AF48+'3月'!AF48+'1月'!AF48</f>
        <v>0</v>
      </c>
      <c r="AG48" s="9">
        <f>'12月'!AG48+'11月'!AG48+'10月'!AG48+'9月 '!AG48+'8月'!AG48+'7月'!AG48+'6月'!AG48+'5月'!AG48+'4月'!AG48+'3月'!AG48+'1月'!AG48</f>
        <v>0</v>
      </c>
      <c r="AH48" s="10"/>
      <c r="AI48" s="9">
        <f>'12月'!AI48+'11月'!AI48+'10月'!AI48+'9月 '!AI48+'8月'!AI48+'7月'!AI48+'6月'!AI48+'5月'!AI48+'4月'!AI48+'3月'!AI48+'1月'!AI48</f>
        <v>0</v>
      </c>
      <c r="AJ48" s="9">
        <f>'12月'!AJ48+'11月'!AJ48+'10月'!AJ48+'9月 '!AJ48+'8月'!AJ48+'7月'!AJ48+'6月'!AJ48+'5月'!AJ48+'4月'!AJ48+'3月'!AJ48+'1月'!AJ48</f>
        <v>0</v>
      </c>
      <c r="AK48" s="10"/>
      <c r="AL48" s="9">
        <f>'12月'!AL48+'11月'!AL48+'10月'!AL48+'9月 '!AL48+'8月'!AL48+'7月'!AL48+'6月'!AL48+'5月'!AL48+'4月'!AL48+'3月'!AL48+'1月'!AL48</f>
        <v>0</v>
      </c>
      <c r="AM48" s="9">
        <f>'12月'!AM48+'11月'!AM48+'10月'!AM48+'9月 '!AM48+'8月'!AM48+'7月'!AM48+'6月'!AM48+'5月'!AM48+'4月'!AM48+'3月'!AM48+'1月'!AM48</f>
        <v>0</v>
      </c>
      <c r="AN48" s="10"/>
      <c r="AO48" s="9">
        <f>'12月'!AO48+'11月'!AO48+'10月'!AO48+'9月 '!AO48+'8月'!AO48+'7月'!AO48+'6月'!AO48+'5月'!AO48+'4月'!AO48+'3月'!AO48+'1月'!AO48</f>
        <v>0</v>
      </c>
      <c r="AP48" s="9">
        <f>'12月'!AP48+'11月'!AP48+'10月'!AP48+'9月 '!AP48+'8月'!AP48+'7月'!AP48+'6月'!AP48+'5月'!AP48+'4月'!AP48+'3月'!AP48+'1月'!AP48</f>
        <v>0</v>
      </c>
      <c r="AQ48" s="10"/>
      <c r="AR48" s="9">
        <f>'12月'!AR48+'11月'!AR48+'10月'!AR48+'9月 '!AR48+'8月'!AR48+'7月'!AR48+'6月'!AR48+'5月'!AR48+'4月'!AR48+'3月'!AR48+'1月'!AR48</f>
        <v>0</v>
      </c>
      <c r="AS48" s="9">
        <f>'12月'!AS48+'11月'!AS48+'10月'!AS48+'9月 '!AS48+'8月'!AS48+'7月'!AS48+'6月'!AS48+'5月'!AS48+'4月'!AS48+'3月'!AS48+'1月'!AS48</f>
        <v>0</v>
      </c>
      <c r="AT48" s="10"/>
      <c r="AU48" s="9">
        <f>'12月'!AU48+'11月'!AU48+'10月'!AU48+'9月 '!AU48+'8月'!AU48+'7月'!AU48+'6月'!AU48+'5月'!AU48+'4月'!AU48+'3月'!AU48+'1月'!AU48</f>
        <v>0</v>
      </c>
      <c r="AV48" s="9">
        <f>'12月'!AV48+'11月'!AV48+'10月'!AV48+'9月 '!AV48+'8月'!AV48+'7月'!AV48+'6月'!AV48+'5月'!AV48+'4月'!AV48+'3月'!AV48+'1月'!AV48</f>
        <v>0</v>
      </c>
      <c r="AW48" s="10"/>
      <c r="AX48" s="9">
        <f>'12月'!AX48+'11月'!AX48+'10月'!AX48+'9月 '!AX48+'8月'!AX48+'7月'!AX48+'6月'!AX48+'5月'!AX48+'4月'!AX48+'3月'!AX48+'1月'!AX48</f>
        <v>0</v>
      </c>
      <c r="AY48" s="9">
        <f>'12月'!AY48+'11月'!AY48+'10月'!AY48+'9月 '!AY48+'8月'!AY48+'7月'!AY48+'6月'!AY48+'5月'!AY48+'4月'!AY48+'3月'!AY48+'1月'!AY48</f>
        <v>0</v>
      </c>
      <c r="AZ48" s="10"/>
      <c r="BA48" s="9">
        <f>'12月'!BA48+'11月'!BA48+'10月'!BA48+'9月 '!BA48+'8月'!BA48+'7月'!BA48+'6月'!BA48+'5月'!BA48+'4月'!BA48+'3月'!BA48+'1月'!BA48</f>
        <v>0</v>
      </c>
      <c r="BB48" s="9">
        <f>'12月'!BB48+'11月'!BB48+'10月'!BB48+'9月 '!BB48+'8月'!BB48+'7月'!BB48+'6月'!BB48+'5月'!BB48+'4月'!BB48+'3月'!BB48+'1月'!BB48</f>
        <v>0</v>
      </c>
      <c r="BC48" s="10"/>
      <c r="BD48" s="9">
        <f>'12月'!BD48+'10月'!BD48+'9月 '!BD48+'8月'!BD48+'7月'!BD48+'6月'!BD48+'5月'!BD48+'4月'!BD48+'3月'!BD48+'1月'!BD48</f>
        <v>0</v>
      </c>
      <c r="BE48" s="9">
        <f>'12月'!BE48+'10月'!BE48+'9月 '!BE48+'8月'!BE48+'7月'!BE48+'6月'!BE48+'5月'!BE48+'4月'!BE48+'3月'!BE48+'1月'!BE48</f>
        <v>0</v>
      </c>
      <c r="BF48" s="10"/>
      <c r="BG48" s="9">
        <f>'12月'!BG48+'11月'!BG48+'10月'!BG48+'9月 '!BG48+'8月'!BG48+'7月'!BG48+'6月'!BG48+'5月'!BG48+'4月'!BG48+'3月'!BG48+'1月'!BG48</f>
        <v>0</v>
      </c>
      <c r="BH48" s="9">
        <f>'12月'!BH48+'11月'!BH48+'10月'!BH48+'9月 '!BH48+'8月'!BH48+'7月'!BH48+'6月'!BH48+'5月'!BH48+'4月'!BH48+'3月'!BH48+'1月'!BH48</f>
        <v>0</v>
      </c>
      <c r="BI48" s="10"/>
      <c r="BJ48" s="9">
        <f>'12月'!BJ48+'11月'!BJ48+'10月'!BJ48+'9月 '!BJ48+'8月'!BJ48+'7月'!BJ48+'6月'!BJ48+'5月'!BJ48+'4月'!BJ48+'3月'!BJ48+'1月'!BJ48</f>
        <v>0</v>
      </c>
      <c r="BK48" s="9">
        <f>'12月'!BK48+'11月'!BK48+'10月'!BK48+'9月 '!BK48+'8月'!BK48+'7月'!BK48+'6月'!BK48+'5月'!BK48+'4月'!BK48+'3月'!BK48+'1月'!BK48</f>
        <v>0</v>
      </c>
      <c r="BL48" s="10"/>
      <c r="BM48" s="9">
        <f>'12月'!BM48+'11月'!BM48+'10月'!BM48+'9月 '!BM48+'8月'!BM48+'7月'!BM48+'6月'!BM48+'5月'!BM48+'4月'!BM48+'3月'!BM48+'1月'!BM48</f>
        <v>0</v>
      </c>
      <c r="BN48" s="9">
        <f>'12月'!BN48+'11月'!BN48+'10月'!BN48+'9月 '!BN48+'8月'!BN48+'7月'!BN48+'6月'!BN48+'5月'!BN48+'4月'!BN48+'3月'!BN48+'1月'!BN48</f>
        <v>0</v>
      </c>
      <c r="BO48" s="10"/>
      <c r="BP48" s="9">
        <f>'12月'!BP48+'11月'!BP48+'10月'!BP48+'9月 '!BP48+'8月'!BP48+'7月'!BP48+'6月'!BP48+'5月'!BP48+'4月'!BP48+'3月'!BP48+'1月'!BP48</f>
        <v>0</v>
      </c>
      <c r="BQ48" s="9">
        <f>'12月'!BQ48+'11月'!BQ48+'10月'!BQ48+'9月 '!BQ48+'8月'!BQ48+'7月'!BQ48+'6月'!BQ48+'5月'!BQ48+'4月'!BQ48+'3月'!BQ48+'1月'!BQ48</f>
        <v>0</v>
      </c>
      <c r="BR48" s="10"/>
      <c r="BS48" s="9"/>
      <c r="BT48" s="9"/>
      <c r="BU48" s="18"/>
      <c r="BV48" s="42">
        <f t="shared" si="101"/>
        <v>22</v>
      </c>
      <c r="BW48" s="42">
        <f t="shared" si="102"/>
        <v>13</v>
      </c>
      <c r="BX48" s="41">
        <f t="shared" si="8"/>
        <v>0.590909090909091</v>
      </c>
    </row>
    <row r="49" spans="1:76">
      <c r="A49" s="11" t="s">
        <v>74</v>
      </c>
      <c r="B49" s="12">
        <f t="shared" ref="B49:F49" si="103">SUM(B44:B48)</f>
        <v>87</v>
      </c>
      <c r="C49" s="12">
        <f t="shared" si="103"/>
        <v>72</v>
      </c>
      <c r="D49" s="13">
        <f t="shared" si="0"/>
        <v>0.827586206896552</v>
      </c>
      <c r="E49" s="12">
        <f t="shared" si="103"/>
        <v>0</v>
      </c>
      <c r="F49" s="12">
        <f t="shared" si="103"/>
        <v>0</v>
      </c>
      <c r="G49" s="13" t="e">
        <f>F49/E49</f>
        <v>#DIV/0!</v>
      </c>
      <c r="H49" s="12">
        <f t="shared" ref="H49:L49" si="104">SUM(H44:H48)</f>
        <v>146</v>
      </c>
      <c r="I49" s="12">
        <f t="shared" si="104"/>
        <v>110</v>
      </c>
      <c r="J49" s="13">
        <f t="shared" si="1"/>
        <v>0.753424657534247</v>
      </c>
      <c r="K49" s="12">
        <f t="shared" si="104"/>
        <v>0</v>
      </c>
      <c r="L49" s="12">
        <f t="shared" si="104"/>
        <v>0</v>
      </c>
      <c r="M49" s="13" t="e">
        <f>L49/K49</f>
        <v>#DIV/0!</v>
      </c>
      <c r="N49" s="12">
        <f t="shared" ref="N49:R49" si="105">SUM(N44:N48)</f>
        <v>0</v>
      </c>
      <c r="O49" s="12">
        <f t="shared" si="105"/>
        <v>0</v>
      </c>
      <c r="P49" s="13" t="e">
        <f>O49/N49</f>
        <v>#DIV/0!</v>
      </c>
      <c r="Q49" s="12">
        <f t="shared" si="105"/>
        <v>63</v>
      </c>
      <c r="R49" s="12">
        <f t="shared" si="105"/>
        <v>47</v>
      </c>
      <c r="S49" s="13">
        <f t="shared" si="2"/>
        <v>0.746031746031746</v>
      </c>
      <c r="T49" s="12"/>
      <c r="U49" s="12"/>
      <c r="V49" s="13"/>
      <c r="W49" s="12"/>
      <c r="X49" s="12"/>
      <c r="Y49" s="13"/>
      <c r="Z49" s="12"/>
      <c r="AA49" s="12"/>
      <c r="AB49" s="13"/>
      <c r="AC49" s="12">
        <f t="shared" ref="Z49:AD49" si="106">SUM(AC44:AC48)</f>
        <v>60</v>
      </c>
      <c r="AD49" s="12">
        <f t="shared" si="106"/>
        <v>47</v>
      </c>
      <c r="AE49" s="13">
        <f t="shared" si="4"/>
        <v>0.783333333333333</v>
      </c>
      <c r="AF49" s="12">
        <f t="shared" ref="AF49:AJ49" si="107">SUM(AF44:AF48)</f>
        <v>16</v>
      </c>
      <c r="AG49" s="12">
        <f t="shared" si="107"/>
        <v>13</v>
      </c>
      <c r="AH49" s="13">
        <f t="shared" si="5"/>
        <v>0.8125</v>
      </c>
      <c r="AI49" s="12">
        <f t="shared" si="107"/>
        <v>2</v>
      </c>
      <c r="AJ49" s="12">
        <f t="shared" si="107"/>
        <v>2</v>
      </c>
      <c r="AK49" s="13">
        <f>AJ49/AI49</f>
        <v>1</v>
      </c>
      <c r="AL49" s="12">
        <f t="shared" ref="AL49:AP49" si="108">SUM(AL44:AL48)</f>
        <v>0</v>
      </c>
      <c r="AM49" s="12">
        <f t="shared" si="108"/>
        <v>0</v>
      </c>
      <c r="AN49" s="13" t="e">
        <f>AM49/AL49</f>
        <v>#DIV/0!</v>
      </c>
      <c r="AO49" s="12">
        <f t="shared" si="108"/>
        <v>0</v>
      </c>
      <c r="AP49" s="12">
        <f t="shared" si="108"/>
        <v>0</v>
      </c>
      <c r="AQ49" s="13" t="e">
        <f>AP49/AO49</f>
        <v>#DIV/0!</v>
      </c>
      <c r="AR49" s="12">
        <f t="shared" ref="AR49:AV49" si="109">SUM(AR44:AR48)</f>
        <v>7</v>
      </c>
      <c r="AS49" s="12">
        <f t="shared" si="109"/>
        <v>5</v>
      </c>
      <c r="AT49" s="13">
        <f>AS49/AR49</f>
        <v>0.714285714285714</v>
      </c>
      <c r="AU49" s="12">
        <f t="shared" si="109"/>
        <v>0</v>
      </c>
      <c r="AV49" s="12">
        <f t="shared" si="109"/>
        <v>0</v>
      </c>
      <c r="AW49" s="13" t="e">
        <f>AV49/AU49</f>
        <v>#DIV/0!</v>
      </c>
      <c r="AX49" s="12">
        <f t="shared" ref="AX49:BB49" si="110">SUM(AX44:AX48)</f>
        <v>24</v>
      </c>
      <c r="AY49" s="12">
        <f t="shared" si="110"/>
        <v>20</v>
      </c>
      <c r="AZ49" s="13">
        <f>AY49/AX49</f>
        <v>0.833333333333333</v>
      </c>
      <c r="BA49" s="12">
        <f t="shared" si="110"/>
        <v>0</v>
      </c>
      <c r="BB49" s="12">
        <f t="shared" si="110"/>
        <v>0</v>
      </c>
      <c r="BC49" s="13" t="e">
        <f>BB49/BA49</f>
        <v>#DIV/0!</v>
      </c>
      <c r="BD49" s="12">
        <f t="shared" ref="BD49:BH49" si="111">SUM(BD44:BD48)</f>
        <v>0</v>
      </c>
      <c r="BE49" s="12">
        <f t="shared" si="111"/>
        <v>0</v>
      </c>
      <c r="BF49" s="13" t="e">
        <f>BE49/BD49</f>
        <v>#DIV/0!</v>
      </c>
      <c r="BG49" s="12">
        <f t="shared" si="111"/>
        <v>0</v>
      </c>
      <c r="BH49" s="12">
        <f t="shared" si="111"/>
        <v>0</v>
      </c>
      <c r="BI49" s="13" t="e">
        <f>BH49/BG49</f>
        <v>#DIV/0!</v>
      </c>
      <c r="BJ49" s="12">
        <f t="shared" ref="BJ49:BN49" si="112">SUM(BJ44:BJ48)</f>
        <v>4</v>
      </c>
      <c r="BK49" s="12">
        <f t="shared" si="112"/>
        <v>4</v>
      </c>
      <c r="BL49" s="13">
        <f t="shared" si="11"/>
        <v>1</v>
      </c>
      <c r="BM49" s="12">
        <f t="shared" si="112"/>
        <v>0</v>
      </c>
      <c r="BN49" s="12">
        <f t="shared" si="112"/>
        <v>0</v>
      </c>
      <c r="BO49" s="13" t="e">
        <f>BN49/BM49</f>
        <v>#DIV/0!</v>
      </c>
      <c r="BP49" s="12">
        <f t="shared" ref="BP49:BT49" si="113">SUM(BP44:BP48)</f>
        <v>0</v>
      </c>
      <c r="BQ49" s="12">
        <f t="shared" si="113"/>
        <v>0</v>
      </c>
      <c r="BR49" s="13" t="e">
        <f>BQ49/BP49</f>
        <v>#DIV/0!</v>
      </c>
      <c r="BS49" s="12">
        <f t="shared" si="113"/>
        <v>19</v>
      </c>
      <c r="BT49" s="12">
        <f t="shared" si="113"/>
        <v>13</v>
      </c>
      <c r="BU49" s="13">
        <f t="shared" ref="BU49:BU52" si="114">BT49/BS49</f>
        <v>0.684210526315789</v>
      </c>
      <c r="BV49" s="43">
        <f>SUM(BV44:BV48)</f>
        <v>428</v>
      </c>
      <c r="BW49" s="43">
        <f>SUM(BW44:BW48)</f>
        <v>333</v>
      </c>
      <c r="BX49" s="44">
        <f t="shared" si="8"/>
        <v>0.77803738317757</v>
      </c>
    </row>
    <row r="50" spans="1:76">
      <c r="A50" s="14" t="s">
        <v>75</v>
      </c>
      <c r="B50" s="15">
        <f t="shared" ref="B50:F50" si="115">B43+B49</f>
        <v>483</v>
      </c>
      <c r="C50" s="15">
        <f t="shared" si="115"/>
        <v>286</v>
      </c>
      <c r="D50" s="16">
        <f t="shared" si="0"/>
        <v>0.592132505175983</v>
      </c>
      <c r="E50" s="15">
        <f t="shared" si="115"/>
        <v>0</v>
      </c>
      <c r="F50" s="15">
        <f t="shared" si="115"/>
        <v>0</v>
      </c>
      <c r="G50" s="16" t="e">
        <f>F50/E50</f>
        <v>#DIV/0!</v>
      </c>
      <c r="H50" s="15">
        <f t="shared" ref="H50:L50" si="116">H43+H49</f>
        <v>241</v>
      </c>
      <c r="I50" s="15">
        <f t="shared" si="116"/>
        <v>179</v>
      </c>
      <c r="J50" s="16">
        <f t="shared" si="1"/>
        <v>0.742738589211618</v>
      </c>
      <c r="K50" s="15">
        <f t="shared" si="116"/>
        <v>0</v>
      </c>
      <c r="L50" s="15">
        <f t="shared" si="116"/>
        <v>0</v>
      </c>
      <c r="M50" s="16" t="e">
        <f>L50/K50</f>
        <v>#DIV/0!</v>
      </c>
      <c r="N50" s="15">
        <f t="shared" ref="N50:R50" si="117">N43+N49</f>
        <v>3</v>
      </c>
      <c r="O50" s="15">
        <f t="shared" si="117"/>
        <v>3</v>
      </c>
      <c r="P50" s="16">
        <f>O50/N50</f>
        <v>1</v>
      </c>
      <c r="Q50" s="15">
        <f t="shared" si="117"/>
        <v>91</v>
      </c>
      <c r="R50" s="15">
        <f t="shared" si="117"/>
        <v>66</v>
      </c>
      <c r="S50" s="16">
        <f t="shared" si="2"/>
        <v>0.725274725274725</v>
      </c>
      <c r="T50" s="15">
        <f t="shared" ref="T50:X50" si="118">T43+T49</f>
        <v>0</v>
      </c>
      <c r="U50" s="15">
        <f t="shared" si="118"/>
        <v>0</v>
      </c>
      <c r="V50" s="16" t="e">
        <f>U50/T50</f>
        <v>#DIV/0!</v>
      </c>
      <c r="W50" s="15">
        <f t="shared" si="118"/>
        <v>0</v>
      </c>
      <c r="X50" s="15">
        <f t="shared" si="118"/>
        <v>0</v>
      </c>
      <c r="Y50" s="16" t="e">
        <f>X50/W50</f>
        <v>#DIV/0!</v>
      </c>
      <c r="Z50" s="15">
        <f t="shared" ref="Z50:AD50" si="119">Z43+Z49</f>
        <v>2</v>
      </c>
      <c r="AA50" s="15">
        <f t="shared" si="119"/>
        <v>0</v>
      </c>
      <c r="AB50" s="16">
        <f>AA50/Z50</f>
        <v>0</v>
      </c>
      <c r="AC50" s="15">
        <f t="shared" si="119"/>
        <v>240</v>
      </c>
      <c r="AD50" s="15">
        <f t="shared" si="119"/>
        <v>181</v>
      </c>
      <c r="AE50" s="16">
        <f t="shared" si="4"/>
        <v>0.754166666666667</v>
      </c>
      <c r="AF50" s="15">
        <f t="shared" ref="AF50:AJ50" si="120">AF43+AF49</f>
        <v>93</v>
      </c>
      <c r="AG50" s="15">
        <f t="shared" si="120"/>
        <v>50</v>
      </c>
      <c r="AH50" s="16">
        <f t="shared" si="5"/>
        <v>0.537634408602151</v>
      </c>
      <c r="AI50" s="15">
        <f t="shared" si="120"/>
        <v>2</v>
      </c>
      <c r="AJ50" s="15">
        <f t="shared" si="120"/>
        <v>2</v>
      </c>
      <c r="AK50" s="16">
        <f>AJ50/AI50</f>
        <v>1</v>
      </c>
      <c r="AL50" s="15">
        <f t="shared" ref="AL50:AP50" si="121">AL43+AL49</f>
        <v>0</v>
      </c>
      <c r="AM50" s="15">
        <f t="shared" si="121"/>
        <v>0</v>
      </c>
      <c r="AN50" s="16" t="e">
        <f>AM50/AL50</f>
        <v>#DIV/0!</v>
      </c>
      <c r="AO50" s="15">
        <f t="shared" si="121"/>
        <v>36</v>
      </c>
      <c r="AP50" s="15">
        <f t="shared" si="121"/>
        <v>18</v>
      </c>
      <c r="AQ50" s="16">
        <f>AP50/AO50</f>
        <v>0.5</v>
      </c>
      <c r="AR50" s="15">
        <f t="shared" ref="AR50:AV50" si="122">AR43+AR49</f>
        <v>20</v>
      </c>
      <c r="AS50" s="15">
        <f t="shared" si="122"/>
        <v>14</v>
      </c>
      <c r="AT50" s="16">
        <f>AS50/AR50</f>
        <v>0.7</v>
      </c>
      <c r="AU50" s="15">
        <f t="shared" si="122"/>
        <v>1</v>
      </c>
      <c r="AV50" s="15">
        <f t="shared" si="122"/>
        <v>0</v>
      </c>
      <c r="AW50" s="16">
        <f>AV50/AU50</f>
        <v>0</v>
      </c>
      <c r="AX50" s="15">
        <f t="shared" ref="AX50:BB50" si="123">AX43+AX49</f>
        <v>100</v>
      </c>
      <c r="AY50" s="15">
        <f t="shared" si="123"/>
        <v>74</v>
      </c>
      <c r="AZ50" s="16">
        <f>AY50/AX50</f>
        <v>0.74</v>
      </c>
      <c r="BA50" s="15">
        <f t="shared" si="123"/>
        <v>0</v>
      </c>
      <c r="BB50" s="15">
        <f t="shared" si="123"/>
        <v>0</v>
      </c>
      <c r="BC50" s="16" t="e">
        <f>BB50/BA50</f>
        <v>#DIV/0!</v>
      </c>
      <c r="BD50" s="15">
        <f t="shared" ref="BD50:BH50" si="124">BD43+BD49</f>
        <v>5</v>
      </c>
      <c r="BE50" s="15">
        <f t="shared" si="124"/>
        <v>3</v>
      </c>
      <c r="BF50" s="16">
        <f>BE50/BD50</f>
        <v>0.6</v>
      </c>
      <c r="BG50" s="15">
        <f t="shared" si="124"/>
        <v>7</v>
      </c>
      <c r="BH50" s="15">
        <f t="shared" si="124"/>
        <v>7</v>
      </c>
      <c r="BI50" s="16">
        <f>BH50/BG50</f>
        <v>1</v>
      </c>
      <c r="BJ50" s="15">
        <f t="shared" ref="BJ50:BN50" si="125">BJ43+BJ49</f>
        <v>31</v>
      </c>
      <c r="BK50" s="15">
        <f t="shared" si="125"/>
        <v>19</v>
      </c>
      <c r="BL50" s="16">
        <f t="shared" si="11"/>
        <v>0.612903225806452</v>
      </c>
      <c r="BM50" s="15">
        <f t="shared" si="125"/>
        <v>9</v>
      </c>
      <c r="BN50" s="15">
        <f t="shared" si="125"/>
        <v>6</v>
      </c>
      <c r="BO50" s="16">
        <f>BN50/BM50</f>
        <v>0.666666666666667</v>
      </c>
      <c r="BP50" s="15">
        <f t="shared" ref="BP50:BT50" si="126">BP43+BP49</f>
        <v>0</v>
      </c>
      <c r="BQ50" s="15">
        <f t="shared" si="126"/>
        <v>0</v>
      </c>
      <c r="BR50" s="16" t="e">
        <f>BQ50/BP50</f>
        <v>#DIV/0!</v>
      </c>
      <c r="BS50" s="15">
        <f t="shared" si="126"/>
        <v>38</v>
      </c>
      <c r="BT50" s="15">
        <f t="shared" si="126"/>
        <v>24</v>
      </c>
      <c r="BU50" s="16">
        <f t="shared" si="114"/>
        <v>0.631578947368421</v>
      </c>
      <c r="BV50" s="45">
        <f>SUM(BV43,BV49)</f>
        <v>1402</v>
      </c>
      <c r="BW50" s="45">
        <f>SUM(BW43,BW49)</f>
        <v>932</v>
      </c>
      <c r="BX50" s="46">
        <f t="shared" si="8"/>
        <v>0.664764621968616</v>
      </c>
    </row>
    <row r="51" customHeight="1" spans="1:76">
      <c r="A51" s="20" t="s">
        <v>76</v>
      </c>
      <c r="B51" s="21">
        <f t="shared" ref="B51:F51" si="127">B37+B50</f>
        <v>691</v>
      </c>
      <c r="C51" s="21">
        <f t="shared" si="127"/>
        <v>437</v>
      </c>
      <c r="D51" s="22">
        <f t="shared" si="0"/>
        <v>0.632416787264834</v>
      </c>
      <c r="E51" s="21">
        <f t="shared" si="127"/>
        <v>0</v>
      </c>
      <c r="F51" s="21">
        <f t="shared" si="127"/>
        <v>0</v>
      </c>
      <c r="G51" s="22" t="e">
        <f>F51/E51</f>
        <v>#DIV/0!</v>
      </c>
      <c r="H51" s="21">
        <f t="shared" ref="H51:L51" si="128">H37+H50</f>
        <v>381</v>
      </c>
      <c r="I51" s="21">
        <f t="shared" si="128"/>
        <v>264</v>
      </c>
      <c r="J51" s="22">
        <f t="shared" si="1"/>
        <v>0.692913385826772</v>
      </c>
      <c r="K51" s="21">
        <f t="shared" si="128"/>
        <v>0</v>
      </c>
      <c r="L51" s="21">
        <f t="shared" si="128"/>
        <v>0</v>
      </c>
      <c r="M51" s="22" t="e">
        <f>L51/K51</f>
        <v>#DIV/0!</v>
      </c>
      <c r="N51" s="21">
        <f t="shared" ref="N51:R51" si="129">N37+N50</f>
        <v>4</v>
      </c>
      <c r="O51" s="21">
        <f t="shared" si="129"/>
        <v>3</v>
      </c>
      <c r="P51" s="22">
        <f>O51/N51</f>
        <v>0.75</v>
      </c>
      <c r="Q51" s="21">
        <f t="shared" si="129"/>
        <v>125</v>
      </c>
      <c r="R51" s="21">
        <f t="shared" si="129"/>
        <v>93</v>
      </c>
      <c r="S51" s="22">
        <f t="shared" si="2"/>
        <v>0.744</v>
      </c>
      <c r="T51" s="21">
        <f t="shared" ref="T51:X51" si="130">T37+T50</f>
        <v>0</v>
      </c>
      <c r="U51" s="21">
        <f t="shared" si="130"/>
        <v>0</v>
      </c>
      <c r="V51" s="22" t="e">
        <f>U51/T51</f>
        <v>#DIV/0!</v>
      </c>
      <c r="W51" s="21">
        <f t="shared" si="130"/>
        <v>0</v>
      </c>
      <c r="X51" s="21">
        <f t="shared" si="130"/>
        <v>0</v>
      </c>
      <c r="Y51" s="22" t="e">
        <f>X51/W51</f>
        <v>#DIV/0!</v>
      </c>
      <c r="Z51" s="21">
        <f t="shared" ref="Z51:AD51" si="131">Z37+Z50</f>
        <v>2</v>
      </c>
      <c r="AA51" s="21">
        <f t="shared" si="131"/>
        <v>0</v>
      </c>
      <c r="AB51" s="22">
        <f>AA51/Z51</f>
        <v>0</v>
      </c>
      <c r="AC51" s="21">
        <f t="shared" si="131"/>
        <v>438</v>
      </c>
      <c r="AD51" s="21">
        <f t="shared" si="131"/>
        <v>315</v>
      </c>
      <c r="AE51" s="22">
        <f t="shared" si="4"/>
        <v>0.719178082191781</v>
      </c>
      <c r="AF51" s="21">
        <f t="shared" ref="AF51:AJ51" si="132">AF37+AF50</f>
        <v>163</v>
      </c>
      <c r="AG51" s="21">
        <f t="shared" si="132"/>
        <v>93</v>
      </c>
      <c r="AH51" s="22">
        <f t="shared" si="5"/>
        <v>0.570552147239264</v>
      </c>
      <c r="AI51" s="21">
        <f t="shared" si="132"/>
        <v>3</v>
      </c>
      <c r="AJ51" s="21">
        <f t="shared" si="132"/>
        <v>3</v>
      </c>
      <c r="AK51" s="22">
        <f>AJ51/AI51</f>
        <v>1</v>
      </c>
      <c r="AL51" s="21">
        <f t="shared" ref="AL51:AP51" si="133">AL37+AL50</f>
        <v>0</v>
      </c>
      <c r="AM51" s="21">
        <f t="shared" si="133"/>
        <v>0</v>
      </c>
      <c r="AN51" s="22" t="e">
        <f>AM51/AL51</f>
        <v>#DIV/0!</v>
      </c>
      <c r="AO51" s="21">
        <f t="shared" si="133"/>
        <v>56</v>
      </c>
      <c r="AP51" s="21">
        <f t="shared" si="133"/>
        <v>30</v>
      </c>
      <c r="AQ51" s="22">
        <f>AP51/AO51</f>
        <v>0.535714285714286</v>
      </c>
      <c r="AR51" s="21">
        <f t="shared" ref="AR51:AV51" si="134">AR37+AR50</f>
        <v>36</v>
      </c>
      <c r="AS51" s="21">
        <f t="shared" si="134"/>
        <v>29</v>
      </c>
      <c r="AT51" s="22">
        <f>AS51/AR51</f>
        <v>0.805555555555556</v>
      </c>
      <c r="AU51" s="21">
        <f t="shared" si="134"/>
        <v>4</v>
      </c>
      <c r="AV51" s="21">
        <f t="shared" si="134"/>
        <v>1</v>
      </c>
      <c r="AW51" s="22">
        <f>AV51/AU51</f>
        <v>0.25</v>
      </c>
      <c r="AX51" s="21">
        <f t="shared" ref="AX51:BB51" si="135">AX37+AX50</f>
        <v>199</v>
      </c>
      <c r="AY51" s="21">
        <f t="shared" si="135"/>
        <v>156</v>
      </c>
      <c r="AZ51" s="22">
        <f>AY51/AX51</f>
        <v>0.78391959798995</v>
      </c>
      <c r="BA51" s="21">
        <f t="shared" si="135"/>
        <v>0</v>
      </c>
      <c r="BB51" s="21">
        <f t="shared" si="135"/>
        <v>0</v>
      </c>
      <c r="BC51" s="22" t="e">
        <f>BB51/BA51</f>
        <v>#DIV/0!</v>
      </c>
      <c r="BD51" s="21">
        <f t="shared" ref="BD51:BH51" si="136">BD37+BD50</f>
        <v>8</v>
      </c>
      <c r="BE51" s="21">
        <f t="shared" si="136"/>
        <v>6</v>
      </c>
      <c r="BF51" s="22">
        <f>BE51/BD51</f>
        <v>0.75</v>
      </c>
      <c r="BG51" s="21">
        <f t="shared" si="136"/>
        <v>9</v>
      </c>
      <c r="BH51" s="21">
        <f t="shared" si="136"/>
        <v>8</v>
      </c>
      <c r="BI51" s="22">
        <f>BH51/BG51</f>
        <v>0.888888888888889</v>
      </c>
      <c r="BJ51" s="21">
        <f t="shared" ref="BJ51:BN51" si="137">BJ37+BJ50</f>
        <v>59</v>
      </c>
      <c r="BK51" s="21">
        <f t="shared" si="137"/>
        <v>38</v>
      </c>
      <c r="BL51" s="22">
        <f t="shared" si="11"/>
        <v>0.644067796610169</v>
      </c>
      <c r="BM51" s="21">
        <f t="shared" si="137"/>
        <v>11</v>
      </c>
      <c r="BN51" s="21">
        <f t="shared" si="137"/>
        <v>7</v>
      </c>
      <c r="BO51" s="22">
        <f>BN51/BM51</f>
        <v>0.636363636363636</v>
      </c>
      <c r="BP51" s="21">
        <f t="shared" ref="BP51:BT51" si="138">BP37+BP50</f>
        <v>0</v>
      </c>
      <c r="BQ51" s="21">
        <f t="shared" si="138"/>
        <v>0</v>
      </c>
      <c r="BR51" s="22" t="e">
        <f>BQ51/BP51</f>
        <v>#DIV/0!</v>
      </c>
      <c r="BS51" s="21">
        <f t="shared" si="138"/>
        <v>67</v>
      </c>
      <c r="BT51" s="21">
        <f t="shared" si="138"/>
        <v>47</v>
      </c>
      <c r="BU51" s="22">
        <f t="shared" si="114"/>
        <v>0.701492537313433</v>
      </c>
      <c r="BV51" s="49">
        <f>SUM(BV50,BV37)</f>
        <v>2256</v>
      </c>
      <c r="BW51" s="49">
        <f>SUM(BW50,BW37)</f>
        <v>1530</v>
      </c>
      <c r="BX51" s="50">
        <f t="shared" si="8"/>
        <v>0.678191489361702</v>
      </c>
    </row>
    <row r="52" customHeight="1" spans="1:76">
      <c r="A52" s="23" t="s">
        <v>77</v>
      </c>
      <c r="B52" s="24">
        <f t="shared" ref="B52:F52" si="139">B24+B51</f>
        <v>3855</v>
      </c>
      <c r="C52" s="24">
        <f t="shared" si="139"/>
        <v>3140</v>
      </c>
      <c r="D52" s="25">
        <f t="shared" si="0"/>
        <v>0.814526588845655</v>
      </c>
      <c r="E52" s="24">
        <f t="shared" si="139"/>
        <v>1506</v>
      </c>
      <c r="F52" s="24">
        <f t="shared" si="139"/>
        <v>1379</v>
      </c>
      <c r="G52" s="25">
        <f>F52/E52</f>
        <v>0.915670650730412</v>
      </c>
      <c r="H52" s="24">
        <f t="shared" ref="H52:L52" si="140">H24+H51</f>
        <v>3246</v>
      </c>
      <c r="I52" s="24">
        <f t="shared" si="140"/>
        <v>2629</v>
      </c>
      <c r="J52" s="25">
        <f t="shared" si="1"/>
        <v>0.809919901417129</v>
      </c>
      <c r="K52" s="24">
        <f t="shared" si="140"/>
        <v>789</v>
      </c>
      <c r="L52" s="24">
        <f t="shared" si="140"/>
        <v>673</v>
      </c>
      <c r="M52" s="25">
        <f>L52/K52</f>
        <v>0.85297845373891</v>
      </c>
      <c r="N52" s="24">
        <f t="shared" ref="N52:R52" si="141">N24+N51</f>
        <v>332</v>
      </c>
      <c r="O52" s="24">
        <f t="shared" si="141"/>
        <v>241</v>
      </c>
      <c r="P52" s="25">
        <f>O52/N52</f>
        <v>0.725903614457831</v>
      </c>
      <c r="Q52" s="24">
        <f t="shared" si="141"/>
        <v>549</v>
      </c>
      <c r="R52" s="24">
        <f t="shared" si="141"/>
        <v>446</v>
      </c>
      <c r="S52" s="25">
        <f t="shared" si="2"/>
        <v>0.812386156648452</v>
      </c>
      <c r="T52" s="24">
        <f t="shared" ref="T52:X52" si="142">T24+T51</f>
        <v>1272</v>
      </c>
      <c r="U52" s="24">
        <f t="shared" si="142"/>
        <v>1014</v>
      </c>
      <c r="V52" s="25">
        <f>U52/T52</f>
        <v>0.797169811320755</v>
      </c>
      <c r="W52" s="24">
        <f t="shared" si="142"/>
        <v>107</v>
      </c>
      <c r="X52" s="24">
        <f t="shared" si="142"/>
        <v>90</v>
      </c>
      <c r="Y52" s="25">
        <f>X52/W52</f>
        <v>0.841121495327103</v>
      </c>
      <c r="Z52" s="24">
        <f t="shared" ref="Z52:AD52" si="143">Z24+Z51</f>
        <v>314</v>
      </c>
      <c r="AA52" s="24">
        <f t="shared" si="143"/>
        <v>210</v>
      </c>
      <c r="AB52" s="25">
        <f>AA52/Z52</f>
        <v>0.668789808917197</v>
      </c>
      <c r="AC52" s="24">
        <f t="shared" si="143"/>
        <v>939</v>
      </c>
      <c r="AD52" s="24">
        <f t="shared" si="143"/>
        <v>759</v>
      </c>
      <c r="AE52" s="25">
        <f t="shared" si="4"/>
        <v>0.808306709265176</v>
      </c>
      <c r="AF52" s="24">
        <f t="shared" ref="AF52:AJ52" si="144">AF24+AF51</f>
        <v>1195</v>
      </c>
      <c r="AG52" s="24">
        <f t="shared" si="144"/>
        <v>849</v>
      </c>
      <c r="AH52" s="25">
        <f t="shared" si="5"/>
        <v>0.710460251046025</v>
      </c>
      <c r="AI52" s="24">
        <f t="shared" si="144"/>
        <v>3</v>
      </c>
      <c r="AJ52" s="24">
        <f t="shared" si="144"/>
        <v>3</v>
      </c>
      <c r="AK52" s="25">
        <f>AJ52/AI52</f>
        <v>1</v>
      </c>
      <c r="AL52" s="24">
        <f t="shared" ref="AL52:AP52" si="145">AL24+AL51</f>
        <v>522</v>
      </c>
      <c r="AM52" s="24">
        <f t="shared" si="145"/>
        <v>369</v>
      </c>
      <c r="AN52" s="25">
        <f>AM52/AL52</f>
        <v>0.706896551724138</v>
      </c>
      <c r="AO52" s="24">
        <f t="shared" si="145"/>
        <v>892</v>
      </c>
      <c r="AP52" s="24">
        <f t="shared" si="145"/>
        <v>629</v>
      </c>
      <c r="AQ52" s="25">
        <f>AP52/AO52</f>
        <v>0.705156950672646</v>
      </c>
      <c r="AR52" s="24">
        <f t="shared" ref="AR52:AV52" si="146">AR24+AR51</f>
        <v>179</v>
      </c>
      <c r="AS52" s="24">
        <f t="shared" si="146"/>
        <v>95</v>
      </c>
      <c r="AT52" s="25">
        <f>AS52/AR52</f>
        <v>0.53072625698324</v>
      </c>
      <c r="AU52" s="24">
        <f t="shared" si="146"/>
        <v>48</v>
      </c>
      <c r="AV52" s="24">
        <f t="shared" si="146"/>
        <v>39</v>
      </c>
      <c r="AW52" s="25">
        <f>AV52/AU52</f>
        <v>0.8125</v>
      </c>
      <c r="AX52" s="24">
        <f t="shared" ref="AX52:BB52" si="147">AX24+AX51</f>
        <v>379</v>
      </c>
      <c r="AY52" s="24">
        <f t="shared" si="147"/>
        <v>256</v>
      </c>
      <c r="AZ52" s="25">
        <f>AY52/AX52</f>
        <v>0.675461741424802</v>
      </c>
      <c r="BA52" s="24">
        <f t="shared" si="147"/>
        <v>2463</v>
      </c>
      <c r="BB52" s="24">
        <f t="shared" si="147"/>
        <v>1907</v>
      </c>
      <c r="BC52" s="25">
        <f>BB52/BA52</f>
        <v>0.774259033698741</v>
      </c>
      <c r="BD52" s="24">
        <f t="shared" ref="BD52:BH52" si="148">BD24+BD51</f>
        <v>8</v>
      </c>
      <c r="BE52" s="24">
        <f t="shared" si="148"/>
        <v>6</v>
      </c>
      <c r="BF52" s="25">
        <f>BE52/BD52</f>
        <v>0.75</v>
      </c>
      <c r="BG52" s="24">
        <f t="shared" si="148"/>
        <v>9</v>
      </c>
      <c r="BH52" s="24">
        <f t="shared" si="148"/>
        <v>8</v>
      </c>
      <c r="BI52" s="25">
        <f>BH52/BG52</f>
        <v>0.888888888888889</v>
      </c>
      <c r="BJ52" s="24">
        <f t="shared" ref="BJ52:BN52" si="149">BJ24+BJ51</f>
        <v>692</v>
      </c>
      <c r="BK52" s="24">
        <f t="shared" si="149"/>
        <v>629</v>
      </c>
      <c r="BL52" s="25">
        <f t="shared" si="11"/>
        <v>0.908959537572254</v>
      </c>
      <c r="BM52" s="24">
        <f t="shared" si="149"/>
        <v>11</v>
      </c>
      <c r="BN52" s="24">
        <f t="shared" si="149"/>
        <v>7</v>
      </c>
      <c r="BO52" s="25">
        <f>BN52/BM52</f>
        <v>0.636363636363636</v>
      </c>
      <c r="BP52" s="24">
        <f t="shared" ref="BP52:BT52" si="150">BP24+BP51</f>
        <v>2465</v>
      </c>
      <c r="BQ52" s="24">
        <f t="shared" si="150"/>
        <v>1832</v>
      </c>
      <c r="BR52" s="25">
        <f>BQ52/BP52</f>
        <v>0.743204868154158</v>
      </c>
      <c r="BS52" s="24">
        <f t="shared" si="150"/>
        <v>67</v>
      </c>
      <c r="BT52" s="24">
        <f t="shared" si="150"/>
        <v>47</v>
      </c>
      <c r="BU52" s="25">
        <f t="shared" si="114"/>
        <v>0.701492537313433</v>
      </c>
      <c r="BV52" s="51">
        <f>B52+E52+H52+K52+N52+Q52+T52+W52+Z52+AC52+AF52+AI52+AL52+AO52+AR52+AU52+AX52+BA52+BD52+BG52+BJ52+BM52+BP52+BS52</f>
        <v>21842</v>
      </c>
      <c r="BW52" s="52">
        <f>C52+F52+I52+L52+O52+R52+U52+X52+AA52+AD52+AG52+AJ52+AM52+AP52+AS52+AV52+AY52+BB52+BE52+BH52+BK52+BN52+BQ52+BT52</f>
        <v>17257</v>
      </c>
      <c r="BX52" s="53">
        <f t="shared" si="8"/>
        <v>0.790083325702775</v>
      </c>
    </row>
    <row r="53" ht="60" customHeight="1" spans="1:76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</row>
  </sheetData>
  <mergeCells count="28">
    <mergeCell ref="A1:BX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BV2:BX2"/>
    <mergeCell ref="A53:BX53"/>
    <mergeCell ref="A2:A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S31" activePane="bottomRight" state="frozen"/>
      <selection/>
      <selection pane="topRight"/>
      <selection pane="bottomLeft"/>
      <selection pane="bottomRight" activeCell="A39" sqref="$A39:$XFD40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102</v>
      </c>
      <c r="C4" s="9">
        <v>82</v>
      </c>
      <c r="D4" s="18">
        <f t="shared" ref="D4:D12" si="0">C4/B4</f>
        <v>0.803921568627451</v>
      </c>
      <c r="E4" s="9"/>
      <c r="F4" s="9"/>
      <c r="G4" s="18"/>
      <c r="H4" s="9">
        <v>48</v>
      </c>
      <c r="I4" s="9">
        <v>31</v>
      </c>
      <c r="J4" s="18">
        <f t="shared" ref="J4:J12" si="1">I4/H4</f>
        <v>0.645833333333333</v>
      </c>
      <c r="K4" s="9">
        <v>44</v>
      </c>
      <c r="L4" s="9">
        <v>38</v>
      </c>
      <c r="M4" s="18">
        <f>L4/K4</f>
        <v>0.863636363636364</v>
      </c>
      <c r="N4" s="9"/>
      <c r="O4" s="9"/>
      <c r="P4" s="18"/>
      <c r="Q4" s="9"/>
      <c r="R4" s="9"/>
      <c r="S4" s="18"/>
      <c r="T4" s="9"/>
      <c r="U4" s="9"/>
      <c r="V4" s="18"/>
      <c r="W4" s="9"/>
      <c r="X4" s="9"/>
      <c r="Y4" s="18"/>
      <c r="Z4" s="9">
        <v>9</v>
      </c>
      <c r="AA4" s="9">
        <v>3</v>
      </c>
      <c r="AB4" s="18">
        <f>AA4/Z4</f>
        <v>0.333333333333333</v>
      </c>
      <c r="AC4" s="9">
        <v>34</v>
      </c>
      <c r="AD4" s="9">
        <v>19</v>
      </c>
      <c r="AE4" s="18">
        <f>AD4/AC4</f>
        <v>0.558823529411765</v>
      </c>
      <c r="AF4" s="9"/>
      <c r="AG4" s="9"/>
      <c r="AH4" s="18"/>
      <c r="AI4" s="9"/>
      <c r="AJ4" s="9"/>
      <c r="AK4" s="18"/>
      <c r="AL4" s="9">
        <v>29</v>
      </c>
      <c r="AM4" s="9">
        <v>21</v>
      </c>
      <c r="AN4" s="18">
        <f>AM4/AL4</f>
        <v>0.724137931034483</v>
      </c>
      <c r="AO4" s="9"/>
      <c r="AP4" s="9"/>
      <c r="AQ4" s="18"/>
      <c r="AR4" s="9"/>
      <c r="AS4" s="9"/>
      <c r="AT4" s="18"/>
      <c r="AU4" s="9">
        <v>10</v>
      </c>
      <c r="AV4" s="9">
        <v>8</v>
      </c>
      <c r="AW4" s="18">
        <f>AV4/AU4</f>
        <v>0.8</v>
      </c>
      <c r="AX4" s="9"/>
      <c r="AY4" s="9"/>
      <c r="AZ4" s="18"/>
      <c r="BA4" s="9">
        <v>35</v>
      </c>
      <c r="BB4" s="9">
        <v>23</v>
      </c>
      <c r="BC4" s="18">
        <f t="shared" ref="BC4:BC10" si="2">BB4/BA4</f>
        <v>0.657142857142857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19</v>
      </c>
      <c r="BQ4" s="9">
        <v>13</v>
      </c>
      <c r="BR4" s="18">
        <f t="shared" ref="BR4:BR10" si="3">BQ4/BP4</f>
        <v>0.684210526315789</v>
      </c>
      <c r="BS4" s="40">
        <f t="shared" ref="BS4:BS13" si="4">B4+E4+H4+K4+N4+Q4+T4+W4+Z4+AC4+AF4+AI4+AL4+AO4+AR4+AU4+AX4+BA4+BD4+BG4+BJ4+BM4+BP4</f>
        <v>330</v>
      </c>
      <c r="BT4" s="9">
        <f t="shared" ref="BT4:BT13" si="5">C4+F4+I4+L4+O4+R4+U4+X4+AA4+AD4+AG4+AJ4+AM4+AP4+AS4+AV4+AY4+BB4+BE4+BH4+BK4+BN4+BQ4</f>
        <v>238</v>
      </c>
      <c r="BU4" s="41">
        <f t="shared" ref="BU4:BU13" si="6">BT4/BS4</f>
        <v>0.721212121212121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/>
      <c r="C7" s="9"/>
      <c r="D7" s="18"/>
      <c r="E7" s="9"/>
      <c r="F7" s="9"/>
      <c r="G7" s="18"/>
      <c r="H7" s="9">
        <v>18</v>
      </c>
      <c r="I7" s="9">
        <v>8</v>
      </c>
      <c r="J7" s="18">
        <f t="shared" si="1"/>
        <v>0.444444444444444</v>
      </c>
      <c r="K7" s="56">
        <v>8</v>
      </c>
      <c r="L7" s="56">
        <v>8</v>
      </c>
      <c r="M7" s="18">
        <f t="shared" ref="M7:M12" si="7">L7/K7</f>
        <v>1</v>
      </c>
      <c r="N7" s="9"/>
      <c r="O7" s="9"/>
      <c r="P7" s="18"/>
      <c r="Q7" s="9">
        <v>9</v>
      </c>
      <c r="R7" s="9">
        <v>5</v>
      </c>
      <c r="S7" s="18">
        <f t="shared" ref="S7:S12" si="8">R7/Q7</f>
        <v>0.555555555555556</v>
      </c>
      <c r="T7" s="9">
        <v>18</v>
      </c>
      <c r="U7" s="9">
        <v>14</v>
      </c>
      <c r="V7" s="18">
        <f>U7/T7</f>
        <v>0.777777777777778</v>
      </c>
      <c r="W7" s="9"/>
      <c r="X7" s="9"/>
      <c r="Y7" s="18"/>
      <c r="Z7" s="9"/>
      <c r="AA7" s="9"/>
      <c r="AB7" s="18"/>
      <c r="AC7" s="9">
        <v>27</v>
      </c>
      <c r="AD7" s="9">
        <v>14</v>
      </c>
      <c r="AE7" s="18">
        <f>AD7/AC7</f>
        <v>0.518518518518518</v>
      </c>
      <c r="AF7" s="9">
        <v>56</v>
      </c>
      <c r="AG7" s="9">
        <v>24</v>
      </c>
      <c r="AH7" s="18">
        <f t="shared" ref="AH7:AH12" si="9">AG7/AF7</f>
        <v>0.428571428571429</v>
      </c>
      <c r="AI7" s="9"/>
      <c r="AJ7" s="9"/>
      <c r="AK7" s="18"/>
      <c r="AL7" s="9">
        <v>33</v>
      </c>
      <c r="AM7" s="9">
        <v>11</v>
      </c>
      <c r="AN7" s="18">
        <f>AM7/AL7</f>
        <v>0.333333333333333</v>
      </c>
      <c r="AO7" s="9">
        <v>23</v>
      </c>
      <c r="AP7" s="9">
        <v>6</v>
      </c>
      <c r="AQ7" s="18">
        <f t="shared" ref="AQ7:AQ10" si="10">AP7/AO7</f>
        <v>0.260869565217391</v>
      </c>
      <c r="AR7" s="9">
        <v>3</v>
      </c>
      <c r="AS7" s="9">
        <v>1</v>
      </c>
      <c r="AT7" s="18">
        <f>AS7/AR7</f>
        <v>0.333333333333333</v>
      </c>
      <c r="AU7" s="9"/>
      <c r="AV7" s="9"/>
      <c r="AW7" s="18"/>
      <c r="AX7" s="9">
        <v>12</v>
      </c>
      <c r="AY7" s="9">
        <v>4</v>
      </c>
      <c r="AZ7" s="18">
        <f>AY7/AX7</f>
        <v>0.333333333333333</v>
      </c>
      <c r="BA7" s="9">
        <v>24</v>
      </c>
      <c r="BB7" s="9">
        <v>17</v>
      </c>
      <c r="BC7" s="18">
        <f t="shared" si="2"/>
        <v>0.708333333333333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15</v>
      </c>
      <c r="BQ7" s="9">
        <v>7</v>
      </c>
      <c r="BR7" s="18">
        <f t="shared" si="3"/>
        <v>0.466666666666667</v>
      </c>
      <c r="BS7" s="40">
        <f t="shared" si="4"/>
        <v>246</v>
      </c>
      <c r="BT7" s="9">
        <f t="shared" si="5"/>
        <v>119</v>
      </c>
      <c r="BU7" s="41">
        <f t="shared" si="6"/>
        <v>0.483739837398374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>
        <v>7</v>
      </c>
      <c r="R8" s="9">
        <v>6</v>
      </c>
      <c r="S8" s="18">
        <f t="shared" si="8"/>
        <v>0.857142857142857</v>
      </c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48</v>
      </c>
      <c r="BQ8" s="9">
        <v>44</v>
      </c>
      <c r="BR8" s="18">
        <f t="shared" si="3"/>
        <v>0.916666666666667</v>
      </c>
      <c r="BS8" s="40">
        <f t="shared" si="4"/>
        <v>55</v>
      </c>
      <c r="BT8" s="9">
        <f t="shared" si="5"/>
        <v>50</v>
      </c>
      <c r="BU8" s="41">
        <f t="shared" si="6"/>
        <v>0.909090909090909</v>
      </c>
    </row>
    <row r="9" spans="1:73">
      <c r="A9" s="11" t="s">
        <v>34</v>
      </c>
      <c r="B9" s="12">
        <f>SUM(B4:B8)</f>
        <v>102</v>
      </c>
      <c r="C9" s="12">
        <f>SUM(C4:C8)</f>
        <v>82</v>
      </c>
      <c r="D9" s="13">
        <f t="shared" si="0"/>
        <v>0.803921568627451</v>
      </c>
      <c r="E9" s="12"/>
      <c r="F9" s="12"/>
      <c r="G9" s="13"/>
      <c r="H9" s="12">
        <f t="shared" ref="H9:L9" si="11">SUM(H4:H8)</f>
        <v>66</v>
      </c>
      <c r="I9" s="12">
        <f t="shared" si="11"/>
        <v>39</v>
      </c>
      <c r="J9" s="13">
        <f t="shared" si="1"/>
        <v>0.590909090909091</v>
      </c>
      <c r="K9" s="12">
        <f t="shared" si="11"/>
        <v>52</v>
      </c>
      <c r="L9" s="12">
        <f t="shared" si="11"/>
        <v>46</v>
      </c>
      <c r="M9" s="13">
        <f t="shared" si="7"/>
        <v>0.884615384615385</v>
      </c>
      <c r="N9" s="12"/>
      <c r="O9" s="12"/>
      <c r="P9" s="13"/>
      <c r="Q9" s="12">
        <f t="shared" ref="Q9:R9" si="12">SUM(Q4:Q8)</f>
        <v>16</v>
      </c>
      <c r="R9" s="12">
        <f t="shared" si="12"/>
        <v>11</v>
      </c>
      <c r="S9" s="13">
        <f t="shared" si="8"/>
        <v>0.6875</v>
      </c>
      <c r="T9" s="12">
        <f t="shared" ref="T9:U9" si="13">SUM(T4:T8)</f>
        <v>18</v>
      </c>
      <c r="U9" s="12">
        <f t="shared" si="13"/>
        <v>14</v>
      </c>
      <c r="V9" s="13">
        <f t="shared" ref="V9:V12" si="14">U9/T9</f>
        <v>0.777777777777778</v>
      </c>
      <c r="W9" s="12"/>
      <c r="X9" s="12"/>
      <c r="Y9" s="13"/>
      <c r="Z9" s="12">
        <f t="shared" ref="Z9:AD9" si="15">SUM(Z4:Z8)</f>
        <v>9</v>
      </c>
      <c r="AA9" s="12">
        <f t="shared" si="15"/>
        <v>3</v>
      </c>
      <c r="AB9" s="13">
        <f t="shared" ref="AB9:AB12" si="16">AA9/Z9</f>
        <v>0.333333333333333</v>
      </c>
      <c r="AC9" s="12">
        <f t="shared" si="15"/>
        <v>61</v>
      </c>
      <c r="AD9" s="12">
        <f t="shared" si="15"/>
        <v>33</v>
      </c>
      <c r="AE9" s="13">
        <f>AD9/AC9</f>
        <v>0.540983606557377</v>
      </c>
      <c r="AF9" s="12">
        <f>SUM(AF4:AF8)</f>
        <v>56</v>
      </c>
      <c r="AG9" s="12">
        <f>SUM(AG4:AG8)</f>
        <v>24</v>
      </c>
      <c r="AH9" s="13">
        <f t="shared" si="9"/>
        <v>0.428571428571429</v>
      </c>
      <c r="AI9" s="12"/>
      <c r="AJ9" s="12"/>
      <c r="AK9" s="13"/>
      <c r="AL9" s="12">
        <f t="shared" ref="AL9:AP9" si="17">SUM(AL4:AL8)</f>
        <v>62</v>
      </c>
      <c r="AM9" s="12">
        <f t="shared" si="17"/>
        <v>32</v>
      </c>
      <c r="AN9" s="13">
        <f t="shared" ref="AN9:AN10" si="18">AM9/AL9</f>
        <v>0.516129032258065</v>
      </c>
      <c r="AO9" s="12">
        <f t="shared" si="17"/>
        <v>23</v>
      </c>
      <c r="AP9" s="12">
        <f t="shared" si="17"/>
        <v>6</v>
      </c>
      <c r="AQ9" s="13">
        <f t="shared" si="10"/>
        <v>0.260869565217391</v>
      </c>
      <c r="AR9" s="12">
        <f t="shared" ref="AR9:AV9" si="19">SUM(AR4:AR8)</f>
        <v>3</v>
      </c>
      <c r="AS9" s="12">
        <f t="shared" si="19"/>
        <v>1</v>
      </c>
      <c r="AT9" s="13">
        <f>AS9/AR9</f>
        <v>0.333333333333333</v>
      </c>
      <c r="AU9" s="12">
        <f t="shared" si="19"/>
        <v>10</v>
      </c>
      <c r="AV9" s="12">
        <f t="shared" si="19"/>
        <v>8</v>
      </c>
      <c r="AW9" s="13">
        <f>AV9/AU9</f>
        <v>0.8</v>
      </c>
      <c r="AX9" s="12">
        <f t="shared" ref="AX9:BB9" si="20">SUM(AX4:AX8)</f>
        <v>12</v>
      </c>
      <c r="AY9" s="12">
        <f t="shared" si="20"/>
        <v>4</v>
      </c>
      <c r="AZ9" s="13">
        <f>AY9/AX9</f>
        <v>0.333333333333333</v>
      </c>
      <c r="BA9" s="12">
        <f t="shared" si="20"/>
        <v>59</v>
      </c>
      <c r="BB9" s="12">
        <f t="shared" si="20"/>
        <v>40</v>
      </c>
      <c r="BC9" s="13">
        <f t="shared" si="2"/>
        <v>0.677966101694915</v>
      </c>
      <c r="BD9" s="12"/>
      <c r="BE9" s="12"/>
      <c r="BF9" s="13"/>
      <c r="BG9" s="12"/>
      <c r="BH9" s="12"/>
      <c r="BI9" s="13"/>
      <c r="BJ9" s="12"/>
      <c r="BK9" s="12"/>
      <c r="BL9" s="13"/>
      <c r="BM9" s="12"/>
      <c r="BN9" s="12"/>
      <c r="BO9" s="13"/>
      <c r="BP9" s="12">
        <f>SUM(BP4:BP8)</f>
        <v>82</v>
      </c>
      <c r="BQ9" s="12">
        <f>SUM(BQ4:BQ8)</f>
        <v>64</v>
      </c>
      <c r="BR9" s="13">
        <f t="shared" si="3"/>
        <v>0.780487804878049</v>
      </c>
      <c r="BS9" s="43">
        <f t="shared" si="4"/>
        <v>631</v>
      </c>
      <c r="BT9" s="12">
        <f t="shared" si="5"/>
        <v>407</v>
      </c>
      <c r="BU9" s="44">
        <f t="shared" si="6"/>
        <v>0.645007923930269</v>
      </c>
    </row>
    <row r="10" spans="1:73">
      <c r="A10" s="8" t="s">
        <v>35</v>
      </c>
      <c r="B10" s="9">
        <v>100</v>
      </c>
      <c r="C10" s="9">
        <v>100</v>
      </c>
      <c r="D10" s="18">
        <f t="shared" si="0"/>
        <v>1</v>
      </c>
      <c r="E10" s="9">
        <v>40</v>
      </c>
      <c r="F10" s="9">
        <v>39</v>
      </c>
      <c r="G10" s="18">
        <f t="shared" ref="G10:G14" si="21">F10/E10</f>
        <v>0.975</v>
      </c>
      <c r="H10" s="9">
        <v>48</v>
      </c>
      <c r="I10" s="9">
        <v>47</v>
      </c>
      <c r="J10" s="18">
        <f t="shared" si="1"/>
        <v>0.979166666666667</v>
      </c>
      <c r="K10" s="9">
        <v>19</v>
      </c>
      <c r="L10" s="9">
        <v>18</v>
      </c>
      <c r="M10" s="18">
        <f t="shared" si="7"/>
        <v>0.947368421052632</v>
      </c>
      <c r="N10" s="9">
        <v>24</v>
      </c>
      <c r="O10" s="9">
        <v>24</v>
      </c>
      <c r="P10" s="18">
        <f>O10/N10</f>
        <v>1</v>
      </c>
      <c r="Q10" s="9">
        <v>42</v>
      </c>
      <c r="R10" s="9">
        <v>41</v>
      </c>
      <c r="S10" s="18">
        <f t="shared" si="8"/>
        <v>0.976190476190476</v>
      </c>
      <c r="T10" s="9">
        <v>8</v>
      </c>
      <c r="U10" s="9">
        <v>8</v>
      </c>
      <c r="V10" s="18">
        <f t="shared" si="14"/>
        <v>1</v>
      </c>
      <c r="W10" s="9"/>
      <c r="X10" s="9"/>
      <c r="Y10" s="18"/>
      <c r="Z10" s="9">
        <v>19</v>
      </c>
      <c r="AA10" s="9">
        <v>18</v>
      </c>
      <c r="AB10" s="18">
        <f t="shared" si="16"/>
        <v>0.947368421052632</v>
      </c>
      <c r="AC10" s="9">
        <v>22</v>
      </c>
      <c r="AD10" s="9">
        <v>21</v>
      </c>
      <c r="AE10" s="18">
        <f t="shared" ref="AE10:AE11" si="22">AD10/AC10</f>
        <v>0.954545454545455</v>
      </c>
      <c r="AF10" s="9">
        <v>20</v>
      </c>
      <c r="AG10" s="9">
        <v>20</v>
      </c>
      <c r="AH10" s="18">
        <f t="shared" si="9"/>
        <v>1</v>
      </c>
      <c r="AI10" s="9"/>
      <c r="AJ10" s="9"/>
      <c r="AK10" s="18"/>
      <c r="AL10" s="9">
        <v>10</v>
      </c>
      <c r="AM10" s="9">
        <v>10</v>
      </c>
      <c r="AN10" s="18">
        <f t="shared" si="18"/>
        <v>1</v>
      </c>
      <c r="AO10" s="9">
        <v>15</v>
      </c>
      <c r="AP10" s="9">
        <v>12</v>
      </c>
      <c r="AQ10" s="18">
        <f t="shared" si="10"/>
        <v>0.8</v>
      </c>
      <c r="AR10" s="9"/>
      <c r="AS10" s="9"/>
      <c r="AT10" s="18"/>
      <c r="AU10" s="9">
        <v>4</v>
      </c>
      <c r="AV10" s="9">
        <v>4</v>
      </c>
      <c r="AW10" s="18">
        <f>AV10/AU10</f>
        <v>1</v>
      </c>
      <c r="AX10" s="9">
        <v>6</v>
      </c>
      <c r="AY10" s="9">
        <v>6</v>
      </c>
      <c r="AZ10" s="18">
        <f>AY10/AX10</f>
        <v>1</v>
      </c>
      <c r="BA10" s="9">
        <v>110</v>
      </c>
      <c r="BB10" s="9">
        <v>105</v>
      </c>
      <c r="BC10" s="18">
        <f t="shared" si="2"/>
        <v>0.954545454545455</v>
      </c>
      <c r="BD10" s="9"/>
      <c r="BE10" s="9"/>
      <c r="BF10" s="18"/>
      <c r="BG10" s="9"/>
      <c r="BH10" s="9"/>
      <c r="BI10" s="18"/>
      <c r="BJ10" s="9">
        <v>53</v>
      </c>
      <c r="BK10" s="9">
        <v>52</v>
      </c>
      <c r="BL10" s="18">
        <f>BK10/BJ10</f>
        <v>0.981132075471698</v>
      </c>
      <c r="BM10" s="9"/>
      <c r="BN10" s="9"/>
      <c r="BO10" s="18"/>
      <c r="BP10" s="9">
        <v>53</v>
      </c>
      <c r="BQ10" s="9">
        <v>52</v>
      </c>
      <c r="BR10" s="18">
        <f t="shared" si="3"/>
        <v>0.981132075471698</v>
      </c>
      <c r="BS10" s="42">
        <f t="shared" si="4"/>
        <v>593</v>
      </c>
      <c r="BT10" s="9">
        <f t="shared" si="5"/>
        <v>577</v>
      </c>
      <c r="BU10" s="41">
        <f t="shared" si="6"/>
        <v>0.973018549747049</v>
      </c>
    </row>
    <row r="11" spans="1:73">
      <c r="A11" s="8" t="s">
        <v>36</v>
      </c>
      <c r="B11" s="9">
        <v>12</v>
      </c>
      <c r="C11" s="9">
        <v>12</v>
      </c>
      <c r="D11" s="18">
        <f t="shared" si="0"/>
        <v>1</v>
      </c>
      <c r="E11" s="9">
        <v>6</v>
      </c>
      <c r="F11" s="9">
        <v>6</v>
      </c>
      <c r="G11" s="18">
        <f t="shared" si="21"/>
        <v>1</v>
      </c>
      <c r="H11" s="9">
        <v>4</v>
      </c>
      <c r="I11" s="9">
        <v>4</v>
      </c>
      <c r="J11" s="18">
        <f t="shared" si="1"/>
        <v>1</v>
      </c>
      <c r="K11" s="9">
        <v>12</v>
      </c>
      <c r="L11" s="9">
        <v>12</v>
      </c>
      <c r="M11" s="18">
        <f t="shared" si="7"/>
        <v>1</v>
      </c>
      <c r="N11" s="9"/>
      <c r="O11" s="9"/>
      <c r="P11" s="18"/>
      <c r="Q11" s="9">
        <v>11</v>
      </c>
      <c r="R11" s="9">
        <v>11</v>
      </c>
      <c r="S11" s="18">
        <f t="shared" si="8"/>
        <v>1</v>
      </c>
      <c r="T11" s="9">
        <v>9</v>
      </c>
      <c r="U11" s="9">
        <v>9</v>
      </c>
      <c r="V11" s="18">
        <f t="shared" si="14"/>
        <v>1</v>
      </c>
      <c r="W11" s="9"/>
      <c r="X11" s="9"/>
      <c r="Y11" s="18"/>
      <c r="Z11" s="9"/>
      <c r="AA11" s="9"/>
      <c r="AB11" s="18"/>
      <c r="AC11" s="9">
        <v>2</v>
      </c>
      <c r="AD11" s="9">
        <v>2</v>
      </c>
      <c r="AE11" s="18">
        <f t="shared" si="22"/>
        <v>1</v>
      </c>
      <c r="AF11" s="9"/>
      <c r="AG11" s="9"/>
      <c r="AH11" s="18"/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>
        <v>14</v>
      </c>
      <c r="BK11" s="9">
        <v>12</v>
      </c>
      <c r="BL11" s="18">
        <f>BK11/BJ11</f>
        <v>0.857142857142857</v>
      </c>
      <c r="BM11" s="9"/>
      <c r="BN11" s="9"/>
      <c r="BO11" s="18"/>
      <c r="BP11" s="9"/>
      <c r="BQ11" s="9"/>
      <c r="BR11" s="18"/>
      <c r="BS11" s="42">
        <f t="shared" si="4"/>
        <v>70</v>
      </c>
      <c r="BT11" s="9">
        <f t="shared" si="5"/>
        <v>68</v>
      </c>
      <c r="BU11" s="41">
        <f t="shared" si="6"/>
        <v>0.971428571428571</v>
      </c>
    </row>
    <row r="12" spans="1:73">
      <c r="A12" s="8" t="s">
        <v>37</v>
      </c>
      <c r="B12" s="9">
        <v>43</v>
      </c>
      <c r="C12" s="9">
        <v>39</v>
      </c>
      <c r="D12" s="18">
        <f t="shared" si="0"/>
        <v>0.906976744186046</v>
      </c>
      <c r="E12" s="9"/>
      <c r="F12" s="9"/>
      <c r="G12" s="18"/>
      <c r="H12" s="9">
        <v>16</v>
      </c>
      <c r="I12" s="9">
        <v>15</v>
      </c>
      <c r="J12" s="18">
        <f t="shared" si="1"/>
        <v>0.9375</v>
      </c>
      <c r="K12" s="9">
        <v>5</v>
      </c>
      <c r="L12" s="9">
        <v>3</v>
      </c>
      <c r="M12" s="18">
        <f t="shared" si="7"/>
        <v>0.6</v>
      </c>
      <c r="N12" s="9">
        <v>5</v>
      </c>
      <c r="O12" s="9">
        <v>3</v>
      </c>
      <c r="P12" s="18">
        <f>O12/N12</f>
        <v>0.6</v>
      </c>
      <c r="Q12" s="9">
        <v>1</v>
      </c>
      <c r="R12" s="9">
        <v>1</v>
      </c>
      <c r="S12" s="18">
        <f t="shared" si="8"/>
        <v>1</v>
      </c>
      <c r="T12" s="9">
        <v>10</v>
      </c>
      <c r="U12" s="9">
        <v>10</v>
      </c>
      <c r="V12" s="18">
        <f t="shared" si="14"/>
        <v>1</v>
      </c>
      <c r="W12" s="9"/>
      <c r="X12" s="9"/>
      <c r="Y12" s="18"/>
      <c r="Z12" s="9">
        <v>12</v>
      </c>
      <c r="AA12" s="9">
        <v>8</v>
      </c>
      <c r="AB12" s="18">
        <f t="shared" si="16"/>
        <v>0.666666666666667</v>
      </c>
      <c r="AC12" s="9"/>
      <c r="AD12" s="9"/>
      <c r="AE12" s="18"/>
      <c r="AF12" s="9">
        <v>16</v>
      </c>
      <c r="AG12" s="9">
        <v>14</v>
      </c>
      <c r="AH12" s="18">
        <f t="shared" si="9"/>
        <v>0.875</v>
      </c>
      <c r="AI12" s="9"/>
      <c r="AJ12" s="9"/>
      <c r="AK12" s="18"/>
      <c r="AL12" s="9"/>
      <c r="AM12" s="9"/>
      <c r="AN12" s="18"/>
      <c r="AO12" s="9">
        <v>2</v>
      </c>
      <c r="AP12" s="9">
        <v>1</v>
      </c>
      <c r="AQ12" s="18">
        <f>AP12/AO12</f>
        <v>0.5</v>
      </c>
      <c r="AR12" s="9"/>
      <c r="AS12" s="9"/>
      <c r="AT12" s="18"/>
      <c r="AU12" s="9"/>
      <c r="AV12" s="9"/>
      <c r="AW12" s="18"/>
      <c r="AX12" s="9"/>
      <c r="AY12" s="9"/>
      <c r="AZ12" s="18"/>
      <c r="BA12" s="9">
        <v>13</v>
      </c>
      <c r="BB12" s="9">
        <v>11</v>
      </c>
      <c r="BC12" s="18">
        <f>BB12/BA12</f>
        <v>0.846153846153846</v>
      </c>
      <c r="BD12" s="9"/>
      <c r="BE12" s="9"/>
      <c r="BF12" s="18"/>
      <c r="BG12" s="9"/>
      <c r="BH12" s="9"/>
      <c r="BI12" s="18"/>
      <c r="BJ12" s="9">
        <v>43</v>
      </c>
      <c r="BK12" s="9">
        <v>42</v>
      </c>
      <c r="BL12" s="18">
        <f>BK12/BJ12</f>
        <v>0.976744186046512</v>
      </c>
      <c r="BM12" s="9"/>
      <c r="BN12" s="9"/>
      <c r="BO12" s="18"/>
      <c r="BP12" s="9">
        <v>20</v>
      </c>
      <c r="BQ12" s="9">
        <v>18</v>
      </c>
      <c r="BR12" s="18">
        <f>BQ12/BP12</f>
        <v>0.9</v>
      </c>
      <c r="BS12" s="42">
        <f t="shared" si="4"/>
        <v>186</v>
      </c>
      <c r="BT12" s="9">
        <f t="shared" si="5"/>
        <v>165</v>
      </c>
      <c r="BU12" s="41">
        <f t="shared" si="6"/>
        <v>0.887096774193548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>
        <v>1</v>
      </c>
      <c r="BK13" s="9">
        <v>1</v>
      </c>
      <c r="BL13" s="18">
        <f>BK13/BJ13</f>
        <v>1</v>
      </c>
      <c r="BM13" s="9"/>
      <c r="BN13" s="9"/>
      <c r="BO13" s="18"/>
      <c r="BP13" s="9"/>
      <c r="BQ13" s="9"/>
      <c r="BR13" s="18"/>
      <c r="BS13" s="42">
        <f t="shared" si="4"/>
        <v>1</v>
      </c>
      <c r="BT13" s="9">
        <f t="shared" si="5"/>
        <v>1</v>
      </c>
      <c r="BU13" s="41">
        <f t="shared" si="6"/>
        <v>1</v>
      </c>
    </row>
    <row r="14" spans="1:73">
      <c r="A14" s="8" t="s">
        <v>39</v>
      </c>
      <c r="B14" s="9">
        <v>20</v>
      </c>
      <c r="C14" s="9">
        <v>20</v>
      </c>
      <c r="D14" s="18">
        <f t="shared" ref="D14:D17" si="23">C14/B14</f>
        <v>1</v>
      </c>
      <c r="E14" s="9">
        <v>10</v>
      </c>
      <c r="F14" s="9">
        <v>10</v>
      </c>
      <c r="G14" s="18">
        <f t="shared" si="21"/>
        <v>1</v>
      </c>
      <c r="H14" s="9">
        <v>6</v>
      </c>
      <c r="I14" s="9">
        <v>4</v>
      </c>
      <c r="J14" s="18">
        <f>I14/H14</f>
        <v>0.666666666666667</v>
      </c>
      <c r="K14" s="9"/>
      <c r="L14" s="9"/>
      <c r="M14" s="18"/>
      <c r="N14" s="9"/>
      <c r="O14" s="9"/>
      <c r="P14" s="18"/>
      <c r="Q14" s="9">
        <v>1</v>
      </c>
      <c r="R14" s="9">
        <v>1</v>
      </c>
      <c r="S14" s="18">
        <f>R14/Q14</f>
        <v>1</v>
      </c>
      <c r="T14" s="9"/>
      <c r="U14" s="9"/>
      <c r="V14" s="18"/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>
        <v>43</v>
      </c>
      <c r="BB14" s="9">
        <v>43</v>
      </c>
      <c r="BC14" s="18">
        <f>BB14/BA14</f>
        <v>1</v>
      </c>
      <c r="BD14" s="9"/>
      <c r="BE14" s="9"/>
      <c r="BF14" s="18"/>
      <c r="BG14" s="9"/>
      <c r="BH14" s="9"/>
      <c r="BI14" s="18"/>
      <c r="BJ14" s="9">
        <v>24</v>
      </c>
      <c r="BK14" s="9">
        <v>23</v>
      </c>
      <c r="BL14" s="18">
        <f>BK14/BJ14</f>
        <v>0.958333333333333</v>
      </c>
      <c r="BM14" s="9"/>
      <c r="BN14" s="9"/>
      <c r="BO14" s="18"/>
      <c r="BP14" s="9"/>
      <c r="BQ14" s="9"/>
      <c r="BR14" s="18"/>
      <c r="BS14" s="42">
        <f t="shared" ref="BS14:BS17" si="24">B14+E14+H14+K14+N14+Q14+T14+W14+Z14+AC14+AF14+AI14+AL14+AO14+AR14+AU14+AX14+BA14+BD14+BG14+BJ14+BM14+BP14</f>
        <v>104</v>
      </c>
      <c r="BT14" s="9">
        <f t="shared" ref="BT14:BT17" si="25">C14+F14+I14+L14+O14+R14+U14+X14+AA14+AD14+AG14+AJ14+AM14+AP14+AS14+AV14+AY14+BB14+BE14+BH14+BK14+BN14+BQ14</f>
        <v>101</v>
      </c>
      <c r="BU14" s="41">
        <f t="shared" ref="BU14:BU17" si="26">BT14/BS14</f>
        <v>0.971153846153846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>
        <v>2</v>
      </c>
      <c r="R15" s="9">
        <v>2</v>
      </c>
      <c r="S15" s="18">
        <f>R15/Q15</f>
        <v>1</v>
      </c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8"/>
      <c r="BS15" s="42">
        <f t="shared" si="24"/>
        <v>2</v>
      </c>
      <c r="BT15" s="9">
        <f t="shared" si="25"/>
        <v>2</v>
      </c>
      <c r="BU15" s="41">
        <f t="shared" si="26"/>
        <v>1</v>
      </c>
    </row>
    <row r="16" spans="1:73">
      <c r="A16" s="8" t="s">
        <v>41</v>
      </c>
      <c r="B16" s="9">
        <v>2</v>
      </c>
      <c r="C16" s="9">
        <v>2</v>
      </c>
      <c r="D16" s="18">
        <f t="shared" si="23"/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24"/>
        <v>2</v>
      </c>
      <c r="BT16" s="9">
        <f t="shared" si="25"/>
        <v>2</v>
      </c>
      <c r="BU16" s="41">
        <f t="shared" si="26"/>
        <v>1</v>
      </c>
    </row>
    <row r="17" spans="1:73">
      <c r="A17" s="8" t="s">
        <v>42</v>
      </c>
      <c r="B17" s="9">
        <v>9</v>
      </c>
      <c r="C17" s="9">
        <v>7</v>
      </c>
      <c r="D17" s="18">
        <f t="shared" si="23"/>
        <v>0.777777777777778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24"/>
        <v>9</v>
      </c>
      <c r="BT17" s="9">
        <f t="shared" si="25"/>
        <v>7</v>
      </c>
      <c r="BU17" s="41">
        <f t="shared" si="26"/>
        <v>0.777777777777778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>
        <v>5</v>
      </c>
      <c r="C19" s="9">
        <v>5</v>
      </c>
      <c r="D19" s="18">
        <f>C19/B19</f>
        <v>1</v>
      </c>
      <c r="E19" s="9">
        <v>6</v>
      </c>
      <c r="F19" s="9">
        <v>4</v>
      </c>
      <c r="G19" s="18">
        <f>F19/E19</f>
        <v>0.666666666666667</v>
      </c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ref="BS19:BS20" si="27">B19+E19+H19+K19+N19+Q19+T19+W19+Z19+AC19+AF19+AI19+AL19+AO19+AR19+AU19+AX19+BA19+BD19+BG19+BJ19+BM19+BP19</f>
        <v>11</v>
      </c>
      <c r="BT19" s="9">
        <f t="shared" ref="BT19:BT20" si="28">C19+F19+I19+L19+O19+R19+U19+X19+AA19+AD19+AG19+AJ19+AM19+AP19+AS19+AV19+AY19+BB19+BE19+BH19+BK19+BN19+BQ19</f>
        <v>9</v>
      </c>
      <c r="BU19" s="41">
        <f t="shared" ref="BU19:BU20" si="29">BT19/BS19</f>
        <v>0.818181818181818</v>
      </c>
    </row>
    <row r="20" spans="1:73">
      <c r="A20" s="8" t="s">
        <v>45</v>
      </c>
      <c r="B20" s="9"/>
      <c r="C20" s="9"/>
      <c r="D20" s="18"/>
      <c r="E20" s="9">
        <v>7</v>
      </c>
      <c r="F20" s="9">
        <v>4</v>
      </c>
      <c r="G20" s="18">
        <f>F20/E20</f>
        <v>0.571428571428571</v>
      </c>
      <c r="H20" s="9"/>
      <c r="I20" s="9"/>
      <c r="J20" s="18"/>
      <c r="K20" s="9">
        <v>2</v>
      </c>
      <c r="L20" s="9">
        <v>2</v>
      </c>
      <c r="M20" s="18">
        <f t="shared" ref="M20:M24" si="30">L20/K20</f>
        <v>1</v>
      </c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>
        <v>1</v>
      </c>
      <c r="BK20" s="9">
        <v>0</v>
      </c>
      <c r="BL20" s="18">
        <f>BK20/BJ20</f>
        <v>0</v>
      </c>
      <c r="BM20" s="9"/>
      <c r="BN20" s="9"/>
      <c r="BO20" s="18"/>
      <c r="BP20" s="9"/>
      <c r="BQ20" s="9"/>
      <c r="BR20" s="18"/>
      <c r="BS20" s="42">
        <f t="shared" si="27"/>
        <v>10</v>
      </c>
      <c r="BT20" s="9">
        <f t="shared" si="28"/>
        <v>6</v>
      </c>
      <c r="BU20" s="41">
        <f t="shared" si="29"/>
        <v>0.6</v>
      </c>
    </row>
    <row r="21" spans="1:73">
      <c r="A21" s="8" t="s">
        <v>46</v>
      </c>
      <c r="B21" s="9"/>
      <c r="C21" s="9"/>
      <c r="D21" s="18"/>
      <c r="E21" s="9"/>
      <c r="F21" s="9"/>
      <c r="G21" s="18"/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/>
      <c r="BT21" s="9"/>
      <c r="BU21" s="41"/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31">SUM(B10:B22)</f>
        <v>191</v>
      </c>
      <c r="C23" s="12">
        <f t="shared" si="31"/>
        <v>185</v>
      </c>
      <c r="D23" s="13">
        <f t="shared" ref="D23:D25" si="32">C23/B23</f>
        <v>0.968586387434555</v>
      </c>
      <c r="E23" s="12">
        <f t="shared" si="31"/>
        <v>69</v>
      </c>
      <c r="F23" s="12">
        <f t="shared" si="31"/>
        <v>63</v>
      </c>
      <c r="G23" s="13">
        <f>F23/E23</f>
        <v>0.91304347826087</v>
      </c>
      <c r="H23" s="12">
        <f t="shared" ref="H23:L23" si="33">SUM(H10:H22)</f>
        <v>74</v>
      </c>
      <c r="I23" s="12">
        <f t="shared" si="33"/>
        <v>70</v>
      </c>
      <c r="J23" s="13">
        <f t="shared" ref="J23:J24" si="34">I23/H23</f>
        <v>0.945945945945946</v>
      </c>
      <c r="K23" s="12">
        <f t="shared" si="33"/>
        <v>38</v>
      </c>
      <c r="L23" s="12">
        <f t="shared" si="33"/>
        <v>35</v>
      </c>
      <c r="M23" s="13">
        <f t="shared" si="30"/>
        <v>0.921052631578947</v>
      </c>
      <c r="N23" s="12">
        <f>SUM(N10:N22)</f>
        <v>29</v>
      </c>
      <c r="O23" s="12">
        <f>SUM(O10:O22)</f>
        <v>27</v>
      </c>
      <c r="P23" s="13">
        <f>O23/N23</f>
        <v>0.931034482758621</v>
      </c>
      <c r="Q23" s="12">
        <f t="shared" ref="Q23:U23" si="35">SUM(Q10:Q22)</f>
        <v>57</v>
      </c>
      <c r="R23" s="12">
        <f t="shared" si="35"/>
        <v>56</v>
      </c>
      <c r="S23" s="13">
        <f t="shared" ref="S23:S24" si="36">R23/Q23</f>
        <v>0.982456140350877</v>
      </c>
      <c r="T23" s="12">
        <f t="shared" si="35"/>
        <v>27</v>
      </c>
      <c r="U23" s="12">
        <f t="shared" si="35"/>
        <v>27</v>
      </c>
      <c r="V23" s="13">
        <f>U23/T23</f>
        <v>1</v>
      </c>
      <c r="W23" s="12"/>
      <c r="X23" s="12"/>
      <c r="Y23" s="13"/>
      <c r="Z23" s="12">
        <f t="shared" ref="Z23:AD23" si="37">SUM(Z10:Z22)</f>
        <v>31</v>
      </c>
      <c r="AA23" s="12">
        <f t="shared" si="37"/>
        <v>26</v>
      </c>
      <c r="AB23" s="13">
        <f>AA23/Z23</f>
        <v>0.838709677419355</v>
      </c>
      <c r="AC23" s="12">
        <f t="shared" si="37"/>
        <v>24</v>
      </c>
      <c r="AD23" s="12">
        <f t="shared" si="37"/>
        <v>23</v>
      </c>
      <c r="AE23" s="13">
        <f t="shared" ref="AE23:AE24" si="38">AD23/AC23</f>
        <v>0.958333333333333</v>
      </c>
      <c r="AF23" s="12">
        <f>SUM(AF10:AF22)</f>
        <v>36</v>
      </c>
      <c r="AG23" s="12">
        <f>SUM(AG10:AG22)</f>
        <v>34</v>
      </c>
      <c r="AH23" s="13">
        <f t="shared" ref="AH23:AH25" si="39">AG23/AF23</f>
        <v>0.944444444444444</v>
      </c>
      <c r="AI23" s="12"/>
      <c r="AJ23" s="12"/>
      <c r="AK23" s="13"/>
      <c r="AL23" s="12">
        <f t="shared" ref="AL23:AP23" si="40">SUM(AL10:AL22)</f>
        <v>10</v>
      </c>
      <c r="AM23" s="12">
        <f t="shared" si="40"/>
        <v>10</v>
      </c>
      <c r="AN23" s="13">
        <f>AM23/AL23</f>
        <v>1</v>
      </c>
      <c r="AO23" s="12">
        <f t="shared" si="40"/>
        <v>17</v>
      </c>
      <c r="AP23" s="12">
        <f t="shared" si="40"/>
        <v>13</v>
      </c>
      <c r="AQ23" s="13">
        <f t="shared" ref="AQ23:AQ25" si="41">AP23/AO23</f>
        <v>0.764705882352941</v>
      </c>
      <c r="AR23" s="12"/>
      <c r="AS23" s="12"/>
      <c r="AT23" s="13"/>
      <c r="AU23" s="12">
        <f t="shared" ref="AU23:AV23" si="42">SUM(AU10:AU22)</f>
        <v>4</v>
      </c>
      <c r="AV23" s="12">
        <f t="shared" si="42"/>
        <v>4</v>
      </c>
      <c r="AW23" s="13">
        <f t="shared" ref="AW23:AW24" si="43">AV23/AU23</f>
        <v>1</v>
      </c>
      <c r="AX23" s="12">
        <f>SUM(AX10:AX22)</f>
        <v>6</v>
      </c>
      <c r="AY23" s="12">
        <f>SUM(AY10:AY22)</f>
        <v>6</v>
      </c>
      <c r="AZ23" s="13">
        <f>AY23/AX23</f>
        <v>1</v>
      </c>
      <c r="BA23" s="12">
        <f>SUM(BA10:BA22)</f>
        <v>166</v>
      </c>
      <c r="BB23" s="12">
        <f>SUM(BB10:BB22)</f>
        <v>159</v>
      </c>
      <c r="BC23" s="13">
        <f>BB23/BA23</f>
        <v>0.957831325301205</v>
      </c>
      <c r="BD23" s="12"/>
      <c r="BE23" s="12"/>
      <c r="BF23" s="13"/>
      <c r="BG23" s="12"/>
      <c r="BH23" s="12"/>
      <c r="BI23" s="13"/>
      <c r="BJ23" s="12">
        <f>SUM(BJ10:BJ22)</f>
        <v>136</v>
      </c>
      <c r="BK23" s="12">
        <f>SUM(BK10:BK22)</f>
        <v>130</v>
      </c>
      <c r="BL23" s="13">
        <f t="shared" ref="BL23:BL27" si="44">BK23/BJ23</f>
        <v>0.955882352941177</v>
      </c>
      <c r="BM23" s="12"/>
      <c r="BN23" s="12"/>
      <c r="BO23" s="13"/>
      <c r="BP23" s="12">
        <f>SUM(BP10:BP22)</f>
        <v>73</v>
      </c>
      <c r="BQ23" s="12">
        <f>SUM(BQ10:BQ22)</f>
        <v>70</v>
      </c>
      <c r="BR23" s="13">
        <f>BQ23/BP23</f>
        <v>0.958904109589041</v>
      </c>
      <c r="BS23" s="43">
        <f t="shared" ref="BS23:BS25" si="45">B23+E23+H23+K23+N23+Q23+T23+W23+Z23+AC23+AF23+AI23+AL23+AO23+AR23+AU23+AX23+BA23+BD23+BG23+BJ23+BM23+BP23</f>
        <v>988</v>
      </c>
      <c r="BT23" s="12">
        <f t="shared" ref="BT23:BT25" si="46">C23+F23+I23+L23+O23+R23+U23+X23+AA23+AD23+AG23+AJ23+AM23+AP23+AS23+AV23+AY23+BB23+BE23+BH23+BK23+BN23+BQ23</f>
        <v>938</v>
      </c>
      <c r="BU23" s="44">
        <f t="shared" ref="BU23:BU25" si="47">BT23/BS23</f>
        <v>0.949392712550607</v>
      </c>
    </row>
    <row r="24" spans="1:73">
      <c r="A24" s="11" t="s">
        <v>49</v>
      </c>
      <c r="B24" s="12">
        <f t="shared" ref="B24:F24" si="48">B9+B23</f>
        <v>293</v>
      </c>
      <c r="C24" s="12">
        <f t="shared" si="48"/>
        <v>267</v>
      </c>
      <c r="D24" s="13">
        <f t="shared" si="32"/>
        <v>0.911262798634812</v>
      </c>
      <c r="E24" s="12">
        <f t="shared" si="48"/>
        <v>69</v>
      </c>
      <c r="F24" s="12">
        <f t="shared" si="48"/>
        <v>63</v>
      </c>
      <c r="G24" s="13">
        <f>F24/E24</f>
        <v>0.91304347826087</v>
      </c>
      <c r="H24" s="12">
        <f t="shared" ref="H24:L24" si="49">H9+H23</f>
        <v>140</v>
      </c>
      <c r="I24" s="12">
        <f t="shared" si="49"/>
        <v>109</v>
      </c>
      <c r="J24" s="13">
        <f t="shared" si="34"/>
        <v>0.778571428571429</v>
      </c>
      <c r="K24" s="12">
        <f t="shared" si="49"/>
        <v>90</v>
      </c>
      <c r="L24" s="12">
        <f t="shared" si="49"/>
        <v>81</v>
      </c>
      <c r="M24" s="13">
        <f t="shared" si="30"/>
        <v>0.9</v>
      </c>
      <c r="N24" s="12">
        <f t="shared" ref="N24:R24" si="50">N9+N23</f>
        <v>29</v>
      </c>
      <c r="O24" s="12">
        <f t="shared" si="50"/>
        <v>27</v>
      </c>
      <c r="P24" s="13">
        <f>O24/N24</f>
        <v>0.931034482758621</v>
      </c>
      <c r="Q24" s="12">
        <f t="shared" si="50"/>
        <v>73</v>
      </c>
      <c r="R24" s="12">
        <f t="shared" si="50"/>
        <v>67</v>
      </c>
      <c r="S24" s="13">
        <f t="shared" si="36"/>
        <v>0.917808219178082</v>
      </c>
      <c r="T24" s="12">
        <f t="shared" ref="T24:U24" si="51">T9+T23</f>
        <v>45</v>
      </c>
      <c r="U24" s="12">
        <f t="shared" si="51"/>
        <v>41</v>
      </c>
      <c r="V24" s="13">
        <f>U24/T24</f>
        <v>0.911111111111111</v>
      </c>
      <c r="W24" s="12"/>
      <c r="X24" s="12"/>
      <c r="Y24" s="13"/>
      <c r="Z24" s="12">
        <f t="shared" ref="Z24:AD24" si="52">Z9+Z23</f>
        <v>40</v>
      </c>
      <c r="AA24" s="12">
        <f t="shared" si="52"/>
        <v>29</v>
      </c>
      <c r="AB24" s="13">
        <f>AA24/Z24</f>
        <v>0.725</v>
      </c>
      <c r="AC24" s="12">
        <f t="shared" si="52"/>
        <v>85</v>
      </c>
      <c r="AD24" s="12">
        <f t="shared" si="52"/>
        <v>56</v>
      </c>
      <c r="AE24" s="13">
        <f t="shared" si="38"/>
        <v>0.658823529411765</v>
      </c>
      <c r="AF24" s="12">
        <f>AF9+AF23</f>
        <v>92</v>
      </c>
      <c r="AG24" s="12">
        <f>AG9+AG23</f>
        <v>58</v>
      </c>
      <c r="AH24" s="13">
        <f t="shared" si="39"/>
        <v>0.630434782608696</v>
      </c>
      <c r="AI24" s="12"/>
      <c r="AJ24" s="12"/>
      <c r="AK24" s="13"/>
      <c r="AL24" s="12">
        <f t="shared" ref="AL24:AP24" si="53">AL9+AL23</f>
        <v>72</v>
      </c>
      <c r="AM24" s="12">
        <f t="shared" si="53"/>
        <v>42</v>
      </c>
      <c r="AN24" s="13">
        <f>AM24/AL24</f>
        <v>0.583333333333333</v>
      </c>
      <c r="AO24" s="12">
        <f t="shared" si="53"/>
        <v>40</v>
      </c>
      <c r="AP24" s="12">
        <f t="shared" si="53"/>
        <v>19</v>
      </c>
      <c r="AQ24" s="13">
        <f t="shared" si="41"/>
        <v>0.475</v>
      </c>
      <c r="AR24" s="12">
        <f t="shared" ref="AR24:AV24" si="54">AR9+AR23</f>
        <v>3</v>
      </c>
      <c r="AS24" s="12">
        <f t="shared" si="54"/>
        <v>1</v>
      </c>
      <c r="AT24" s="13">
        <f t="shared" ref="AT24:AT25" si="55">AS24/AR24</f>
        <v>0.333333333333333</v>
      </c>
      <c r="AU24" s="12">
        <f t="shared" si="54"/>
        <v>14</v>
      </c>
      <c r="AV24" s="12">
        <f t="shared" si="54"/>
        <v>12</v>
      </c>
      <c r="AW24" s="13">
        <f t="shared" si="43"/>
        <v>0.857142857142857</v>
      </c>
      <c r="AX24" s="12">
        <f t="shared" ref="AX24:BB24" si="56">AX9+AX23</f>
        <v>18</v>
      </c>
      <c r="AY24" s="12">
        <f t="shared" si="56"/>
        <v>10</v>
      </c>
      <c r="AZ24" s="13">
        <f>AY24/AX24</f>
        <v>0.555555555555556</v>
      </c>
      <c r="BA24" s="12">
        <f t="shared" si="56"/>
        <v>225</v>
      </c>
      <c r="BB24" s="12">
        <f t="shared" si="56"/>
        <v>199</v>
      </c>
      <c r="BC24" s="13">
        <f>BB24/BA24</f>
        <v>0.884444444444444</v>
      </c>
      <c r="BD24" s="12"/>
      <c r="BE24" s="12"/>
      <c r="BF24" s="13"/>
      <c r="BG24" s="12"/>
      <c r="BH24" s="12"/>
      <c r="BI24" s="13"/>
      <c r="BJ24" s="12">
        <f>BJ9+BJ23</f>
        <v>136</v>
      </c>
      <c r="BK24" s="12">
        <f>BK9+BK23</f>
        <v>130</v>
      </c>
      <c r="BL24" s="13">
        <f t="shared" si="44"/>
        <v>0.955882352941177</v>
      </c>
      <c r="BM24" s="12"/>
      <c r="BN24" s="12"/>
      <c r="BO24" s="13"/>
      <c r="BP24" s="12">
        <f>BP9+BP23</f>
        <v>155</v>
      </c>
      <c r="BQ24" s="12">
        <f>BQ9+BQ23</f>
        <v>134</v>
      </c>
      <c r="BR24" s="13">
        <f>BQ24/BP24</f>
        <v>0.864516129032258</v>
      </c>
      <c r="BS24" s="43">
        <f t="shared" si="45"/>
        <v>1619</v>
      </c>
      <c r="BT24" s="12">
        <f t="shared" si="46"/>
        <v>1345</v>
      </c>
      <c r="BU24" s="44">
        <f t="shared" si="47"/>
        <v>0.830759728227301</v>
      </c>
    </row>
    <row r="25" spans="1:73">
      <c r="A25" s="8" t="s">
        <v>50</v>
      </c>
      <c r="B25" s="9">
        <v>1</v>
      </c>
      <c r="C25" s="9">
        <v>0</v>
      </c>
      <c r="D25" s="18">
        <f t="shared" si="32"/>
        <v>0</v>
      </c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/>
      <c r="R25" s="9"/>
      <c r="S25" s="18"/>
      <c r="T25" s="9"/>
      <c r="U25" s="9"/>
      <c r="V25" s="18"/>
      <c r="W25" s="9"/>
      <c r="X25" s="9"/>
      <c r="Y25" s="18"/>
      <c r="Z25" s="9"/>
      <c r="AA25" s="9"/>
      <c r="AB25" s="18"/>
      <c r="AC25" s="9"/>
      <c r="AD25" s="9"/>
      <c r="AE25" s="18"/>
      <c r="AF25" s="9">
        <v>8</v>
      </c>
      <c r="AG25" s="9">
        <v>6</v>
      </c>
      <c r="AH25" s="18">
        <f t="shared" si="39"/>
        <v>0.75</v>
      </c>
      <c r="AI25" s="9"/>
      <c r="AJ25" s="9"/>
      <c r="AK25" s="18"/>
      <c r="AL25" s="9"/>
      <c r="AM25" s="9"/>
      <c r="AN25" s="18"/>
      <c r="AO25" s="9">
        <v>2</v>
      </c>
      <c r="AP25" s="9">
        <v>1</v>
      </c>
      <c r="AQ25" s="18">
        <f t="shared" si="41"/>
        <v>0.5</v>
      </c>
      <c r="AR25" s="9">
        <v>1</v>
      </c>
      <c r="AS25" s="9">
        <v>1</v>
      </c>
      <c r="AT25" s="18">
        <f t="shared" si="55"/>
        <v>1</v>
      </c>
      <c r="AU25" s="9"/>
      <c r="AV25" s="9"/>
      <c r="AW25" s="18"/>
      <c r="AX25" s="9"/>
      <c r="AY25" s="9"/>
      <c r="AZ25" s="18"/>
      <c r="BA25" s="9"/>
      <c r="BB25" s="9"/>
      <c r="BC25" s="18"/>
      <c r="BD25" s="9"/>
      <c r="BE25" s="9"/>
      <c r="BF25" s="18"/>
      <c r="BG25" s="9"/>
      <c r="BH25" s="9"/>
      <c r="BI25" s="18"/>
      <c r="BJ25" s="9">
        <v>6</v>
      </c>
      <c r="BK25" s="9">
        <v>4</v>
      </c>
      <c r="BL25" s="18">
        <f t="shared" si="44"/>
        <v>0.666666666666667</v>
      </c>
      <c r="BM25" s="9"/>
      <c r="BN25" s="9"/>
      <c r="BO25" s="18"/>
      <c r="BP25" s="9"/>
      <c r="BQ25" s="9"/>
      <c r="BR25" s="18"/>
      <c r="BS25" s="42">
        <f t="shared" si="45"/>
        <v>18</v>
      </c>
      <c r="BT25" s="9">
        <f t="shared" si="46"/>
        <v>12</v>
      </c>
      <c r="BU25" s="41">
        <f t="shared" si="47"/>
        <v>0.666666666666667</v>
      </c>
    </row>
    <row r="26" spans="1:73">
      <c r="A26" s="8" t="s">
        <v>51</v>
      </c>
      <c r="B26" s="9"/>
      <c r="C26" s="9"/>
      <c r="D26" s="18"/>
      <c r="E26" s="9"/>
      <c r="F26" s="9"/>
      <c r="G26" s="18"/>
      <c r="H26" s="9"/>
      <c r="I26" s="9"/>
      <c r="J26" s="18"/>
      <c r="K26" s="9"/>
      <c r="L26" s="9"/>
      <c r="M26" s="18"/>
      <c r="N26" s="9"/>
      <c r="O26" s="9"/>
      <c r="P26" s="18"/>
      <c r="Q26" s="9">
        <v>1</v>
      </c>
      <c r="R26" s="9">
        <v>0</v>
      </c>
      <c r="S26" s="18">
        <f>R26/Q26</f>
        <v>0</v>
      </c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/>
      <c r="AG26" s="9"/>
      <c r="AH26" s="18"/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/>
      <c r="BK26" s="9"/>
      <c r="BL26" s="18"/>
      <c r="BM26" s="9"/>
      <c r="BN26" s="9"/>
      <c r="BO26" s="18"/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>
        <v>18</v>
      </c>
      <c r="C27" s="9">
        <v>12</v>
      </c>
      <c r="D27" s="18">
        <f t="shared" ref="D27:D30" si="57">C27/B27</f>
        <v>0.666666666666667</v>
      </c>
      <c r="E27" s="9"/>
      <c r="F27" s="9"/>
      <c r="G27" s="18"/>
      <c r="H27" s="9">
        <v>4</v>
      </c>
      <c r="I27" s="9">
        <v>1</v>
      </c>
      <c r="J27" s="18">
        <f t="shared" ref="J27:J33" si="58">I27/H27</f>
        <v>0.25</v>
      </c>
      <c r="K27" s="9"/>
      <c r="L27" s="9"/>
      <c r="M27" s="18"/>
      <c r="N27" s="9"/>
      <c r="O27" s="9"/>
      <c r="P27" s="18"/>
      <c r="Q27" s="9"/>
      <c r="R27" s="9"/>
      <c r="S27" s="18"/>
      <c r="T27" s="9"/>
      <c r="U27" s="9"/>
      <c r="V27" s="18"/>
      <c r="W27" s="9"/>
      <c r="X27" s="9"/>
      <c r="Y27" s="18"/>
      <c r="Z27" s="9"/>
      <c r="AA27" s="9"/>
      <c r="AB27" s="18"/>
      <c r="AC27" s="9">
        <v>1</v>
      </c>
      <c r="AD27" s="9">
        <v>0</v>
      </c>
      <c r="AE27" s="18">
        <f t="shared" ref="AE27:AE30" si="59">AD27/AC27</f>
        <v>0</v>
      </c>
      <c r="AF27" s="9"/>
      <c r="AG27" s="9"/>
      <c r="AH27" s="18"/>
      <c r="AI27" s="9"/>
      <c r="AJ27" s="9"/>
      <c r="AK27" s="18"/>
      <c r="AL27" s="9"/>
      <c r="AM27" s="9"/>
      <c r="AN27" s="18"/>
      <c r="AO27" s="9">
        <v>1</v>
      </c>
      <c r="AP27" s="9">
        <v>0</v>
      </c>
      <c r="AQ27" s="18">
        <f>AP27/AO27</f>
        <v>0</v>
      </c>
      <c r="AR27" s="9"/>
      <c r="AS27" s="9"/>
      <c r="AT27" s="18"/>
      <c r="AU27" s="9"/>
      <c r="AV27" s="9"/>
      <c r="AW27" s="18"/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>
        <v>3</v>
      </c>
      <c r="BK27" s="9">
        <v>0</v>
      </c>
      <c r="BL27" s="10">
        <f t="shared" si="44"/>
        <v>0</v>
      </c>
      <c r="BM27" s="9">
        <v>1</v>
      </c>
      <c r="BN27" s="9">
        <v>1</v>
      </c>
      <c r="BO27" s="18">
        <f>BN27/BM27</f>
        <v>1</v>
      </c>
      <c r="BP27" s="9"/>
      <c r="BQ27" s="9"/>
      <c r="BR27" s="18"/>
      <c r="BS27" s="42">
        <f t="shared" ref="BS27:BS30" si="60">B27+E27+H27+K27+N27+Q27+T27+W27+Z27+AC27+AF27+AI27+AL27+AO27+AR27+AU27+AX27+BA27+BD27+BG27+BJ27+BM27+BP27</f>
        <v>28</v>
      </c>
      <c r="BT27" s="9">
        <f t="shared" ref="BT27:BT30" si="61">C27+F27+I27+L27+O27+R27+U27+X27+AA27+AD27+AG27+AJ27+AM27+AP27+AS27+AV27+AY27+BB27+BE27+BH27+BK27+BN27+BQ27</f>
        <v>14</v>
      </c>
      <c r="BU27" s="41">
        <f t="shared" ref="BU27:BU30" si="62">BT27/BS27</f>
        <v>0.5</v>
      </c>
    </row>
    <row r="28" spans="1:73">
      <c r="A28" s="8" t="s">
        <v>53</v>
      </c>
      <c r="B28" s="9">
        <v>1</v>
      </c>
      <c r="C28" s="9">
        <v>1</v>
      </c>
      <c r="D28" s="18">
        <f t="shared" si="57"/>
        <v>1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60"/>
        <v>1</v>
      </c>
      <c r="BT28" s="9">
        <f t="shared" si="61"/>
        <v>1</v>
      </c>
      <c r="BU28" s="41">
        <f t="shared" si="62"/>
        <v>1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/>
      <c r="BT29" s="9"/>
      <c r="BU29" s="41"/>
    </row>
    <row r="30" spans="1:73">
      <c r="A30" s="11" t="s">
        <v>55</v>
      </c>
      <c r="B30" s="12">
        <f>SUM(B25:B29)</f>
        <v>20</v>
      </c>
      <c r="C30" s="12">
        <f>SUM(C25:C29)</f>
        <v>13</v>
      </c>
      <c r="D30" s="13">
        <f t="shared" si="57"/>
        <v>0.65</v>
      </c>
      <c r="E30" s="12"/>
      <c r="F30" s="12"/>
      <c r="G30" s="13"/>
      <c r="H30" s="12">
        <f>SUM(H25:H29)</f>
        <v>4</v>
      </c>
      <c r="I30" s="12">
        <f>SUM(I25:I29)</f>
        <v>1</v>
      </c>
      <c r="J30" s="13">
        <f t="shared" si="58"/>
        <v>0.25</v>
      </c>
      <c r="K30" s="12"/>
      <c r="L30" s="12"/>
      <c r="M30" s="13"/>
      <c r="N30" s="12"/>
      <c r="O30" s="12"/>
      <c r="P30" s="13"/>
      <c r="Q30" s="12">
        <f>SUM(Q25:Q29)</f>
        <v>1</v>
      </c>
      <c r="R30" s="12">
        <f>SUM(R25:R29)</f>
        <v>0</v>
      </c>
      <c r="S30" s="13">
        <f>R30/Q30</f>
        <v>0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63">SUM(AC25:AC29)</f>
        <v>1</v>
      </c>
      <c r="AD30" s="12">
        <f t="shared" si="63"/>
        <v>0</v>
      </c>
      <c r="AE30" s="13">
        <f t="shared" si="59"/>
        <v>0</v>
      </c>
      <c r="AF30" s="12">
        <f t="shared" si="63"/>
        <v>8</v>
      </c>
      <c r="AG30" s="12">
        <f t="shared" si="63"/>
        <v>6</v>
      </c>
      <c r="AH30" s="13">
        <f t="shared" ref="AH30:AH33" si="64">AG30/AF30</f>
        <v>0.75</v>
      </c>
      <c r="AI30" s="12"/>
      <c r="AJ30" s="12"/>
      <c r="AK30" s="13"/>
      <c r="AL30" s="12"/>
      <c r="AM30" s="12"/>
      <c r="AN30" s="13"/>
      <c r="AO30" s="12">
        <f t="shared" ref="AO30:AS30" si="65">SUM(AO25:AO29)</f>
        <v>3</v>
      </c>
      <c r="AP30" s="12">
        <f t="shared" si="65"/>
        <v>1</v>
      </c>
      <c r="AQ30" s="13">
        <f>AP30/AO30</f>
        <v>0.333333333333333</v>
      </c>
      <c r="AR30" s="12">
        <f t="shared" si="65"/>
        <v>1</v>
      </c>
      <c r="AS30" s="12">
        <f t="shared" si="65"/>
        <v>1</v>
      </c>
      <c r="AT30" s="13">
        <f>AS30/AR30</f>
        <v>1</v>
      </c>
      <c r="AU30" s="12"/>
      <c r="AV30" s="12"/>
      <c r="AW30" s="13"/>
      <c r="AX30" s="12"/>
      <c r="AY30" s="12"/>
      <c r="AZ30" s="13"/>
      <c r="BA30" s="12"/>
      <c r="BB30" s="12"/>
      <c r="BC30" s="13"/>
      <c r="BD30" s="12"/>
      <c r="BE30" s="12"/>
      <c r="BF30" s="13"/>
      <c r="BG30" s="12"/>
      <c r="BH30" s="12"/>
      <c r="BI30" s="13"/>
      <c r="BJ30" s="12">
        <f t="shared" ref="BJ30:BN30" si="66">SUM(BJ25:BJ29)</f>
        <v>9</v>
      </c>
      <c r="BK30" s="12">
        <f t="shared" si="66"/>
        <v>4</v>
      </c>
      <c r="BL30" s="13">
        <f>BK30/BJ30</f>
        <v>0.444444444444444</v>
      </c>
      <c r="BM30" s="12">
        <f t="shared" si="66"/>
        <v>1</v>
      </c>
      <c r="BN30" s="12">
        <f t="shared" si="66"/>
        <v>1</v>
      </c>
      <c r="BO30" s="13">
        <f>BN30/BM30</f>
        <v>1</v>
      </c>
      <c r="BP30" s="12"/>
      <c r="BQ30" s="12"/>
      <c r="BR30" s="13"/>
      <c r="BS30" s="43">
        <f t="shared" si="60"/>
        <v>48</v>
      </c>
      <c r="BT30" s="12">
        <f t="shared" si="61"/>
        <v>27</v>
      </c>
      <c r="BU30" s="44">
        <f t="shared" si="62"/>
        <v>0.5625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8"/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/>
      <c r="C32" s="9"/>
      <c r="D32" s="18"/>
      <c r="E32" s="9"/>
      <c r="F32" s="9"/>
      <c r="G32" s="18"/>
      <c r="H32" s="9"/>
      <c r="I32" s="9"/>
      <c r="J32" s="18"/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>
        <v>2</v>
      </c>
      <c r="AG32" s="9">
        <v>1</v>
      </c>
      <c r="AH32" s="18">
        <f>AG32/AF32</f>
        <v>0.5</v>
      </c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S43" si="67">B32+E32+H32+K32+N32+Q32+T32+W32+Z32+AC32+AF32+AI32+AL32+AO32+AR32+AU32+AX32+BA32+BD32+BG32+BJ32+BM32+BP32</f>
        <v>2</v>
      </c>
      <c r="BT32" s="9">
        <f t="shared" ref="BT32:BT43" si="68">C32+F32+I32+L32+O32+R32+U32+X32+AA32+AD32+AG32+AJ32+AM32+AP32+AS32+AV32+AY32+BB32+BE32+BH32+BK32+BN32+BQ32</f>
        <v>1</v>
      </c>
      <c r="BU32" s="41">
        <f t="shared" ref="BU32:BU43" si="69">BT32/BS32</f>
        <v>0.5</v>
      </c>
    </row>
    <row r="33" spans="1:73">
      <c r="A33" s="8" t="s">
        <v>58</v>
      </c>
      <c r="B33" s="9">
        <v>6</v>
      </c>
      <c r="C33" s="9">
        <v>4</v>
      </c>
      <c r="D33" s="18">
        <f t="shared" ref="D33:D40" si="70">C33/B33</f>
        <v>0.666666666666667</v>
      </c>
      <c r="E33" s="9"/>
      <c r="F33" s="9"/>
      <c r="G33" s="18"/>
      <c r="H33" s="9">
        <v>2</v>
      </c>
      <c r="I33" s="9">
        <v>0</v>
      </c>
      <c r="J33" s="18">
        <f t="shared" si="58"/>
        <v>0</v>
      </c>
      <c r="K33" s="9"/>
      <c r="L33" s="9"/>
      <c r="M33" s="18"/>
      <c r="N33" s="9"/>
      <c r="O33" s="9"/>
      <c r="P33" s="18"/>
      <c r="Q33" s="9">
        <v>2</v>
      </c>
      <c r="R33" s="9">
        <v>0</v>
      </c>
      <c r="S33" s="18">
        <f>R33/Q33</f>
        <v>0</v>
      </c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>
        <v>1</v>
      </c>
      <c r="AG33" s="9">
        <v>0</v>
      </c>
      <c r="AH33" s="18">
        <f t="shared" si="64"/>
        <v>0</v>
      </c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8"/>
      <c r="BJ33" s="9"/>
      <c r="BK33" s="9"/>
      <c r="BL33" s="18"/>
      <c r="BM33" s="9"/>
      <c r="BN33" s="9"/>
      <c r="BO33" s="18"/>
      <c r="BP33" s="9"/>
      <c r="BQ33" s="9"/>
      <c r="BR33" s="18"/>
      <c r="BS33" s="42">
        <f t="shared" si="67"/>
        <v>11</v>
      </c>
      <c r="BT33" s="9">
        <f t="shared" si="68"/>
        <v>4</v>
      </c>
      <c r="BU33" s="41">
        <f t="shared" si="69"/>
        <v>0.363636363636364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/>
      <c r="BT34" s="9"/>
      <c r="BU34" s="41"/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>
        <v>2</v>
      </c>
      <c r="R35" s="9">
        <v>2</v>
      </c>
      <c r="S35" s="18">
        <f t="shared" ref="S35:S39" si="71">R35/Q35</f>
        <v>1</v>
      </c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67"/>
        <v>2</v>
      </c>
      <c r="BT35" s="9">
        <f t="shared" si="68"/>
        <v>2</v>
      </c>
      <c r="BU35" s="41">
        <f t="shared" si="69"/>
        <v>1</v>
      </c>
    </row>
    <row r="36" spans="1:73">
      <c r="A36" s="11" t="s">
        <v>61</v>
      </c>
      <c r="B36" s="12">
        <f>SUM(B31:B35)</f>
        <v>6</v>
      </c>
      <c r="C36" s="12">
        <f>SUM(C31:C35)</f>
        <v>4</v>
      </c>
      <c r="D36" s="13">
        <f t="shared" si="70"/>
        <v>0.666666666666667</v>
      </c>
      <c r="E36" s="12"/>
      <c r="F36" s="12"/>
      <c r="G36" s="13"/>
      <c r="H36" s="12">
        <f>SUM(H31:H35)</f>
        <v>2</v>
      </c>
      <c r="I36" s="12">
        <f>SUM(I31:I35)</f>
        <v>0</v>
      </c>
      <c r="J36" s="13">
        <f t="shared" ref="J36:J40" si="72">I36/H36</f>
        <v>0</v>
      </c>
      <c r="K36" s="12"/>
      <c r="L36" s="12"/>
      <c r="M36" s="13"/>
      <c r="N36" s="12"/>
      <c r="O36" s="12"/>
      <c r="P36" s="13"/>
      <c r="Q36" s="12">
        <f>SUM(Q31:Q35)</f>
        <v>4</v>
      </c>
      <c r="R36" s="12">
        <f>SUM(R31:R35)</f>
        <v>2</v>
      </c>
      <c r="S36" s="13">
        <f t="shared" si="71"/>
        <v>0.5</v>
      </c>
      <c r="T36" s="12"/>
      <c r="U36" s="12"/>
      <c r="V36" s="13"/>
      <c r="W36" s="12"/>
      <c r="X36" s="12"/>
      <c r="Y36" s="13"/>
      <c r="Z36" s="12"/>
      <c r="AA36" s="12"/>
      <c r="AB36" s="13"/>
      <c r="AC36" s="12"/>
      <c r="AD36" s="12"/>
      <c r="AE36" s="13"/>
      <c r="AF36" s="12">
        <f>SUM(AF31:AF35)</f>
        <v>3</v>
      </c>
      <c r="AG36" s="12">
        <f>SUM(AG31:AG35)</f>
        <v>1</v>
      </c>
      <c r="AH36" s="13">
        <f t="shared" ref="AH36:AH40" si="73">AG36/AF36</f>
        <v>0.333333333333333</v>
      </c>
      <c r="AI36" s="12"/>
      <c r="AJ36" s="12"/>
      <c r="AK36" s="13"/>
      <c r="AL36" s="12"/>
      <c r="AM36" s="12"/>
      <c r="AN36" s="13"/>
      <c r="AO36" s="12"/>
      <c r="AP36" s="12"/>
      <c r="AQ36" s="13"/>
      <c r="AR36" s="12"/>
      <c r="AS36" s="12"/>
      <c r="AT36" s="13"/>
      <c r="AU36" s="12"/>
      <c r="AV36" s="12"/>
      <c r="AW36" s="13"/>
      <c r="AX36" s="12"/>
      <c r="AY36" s="12"/>
      <c r="AZ36" s="13"/>
      <c r="BA36" s="12"/>
      <c r="BB36" s="12"/>
      <c r="BC36" s="13"/>
      <c r="BD36" s="12"/>
      <c r="BE36" s="12"/>
      <c r="BF36" s="13"/>
      <c r="BG36" s="12"/>
      <c r="BH36" s="12"/>
      <c r="BI36" s="13"/>
      <c r="BJ36" s="12"/>
      <c r="BK36" s="12"/>
      <c r="BL36" s="13"/>
      <c r="BM36" s="12"/>
      <c r="BN36" s="12"/>
      <c r="BO36" s="13"/>
      <c r="BP36" s="12"/>
      <c r="BQ36" s="12"/>
      <c r="BR36" s="13"/>
      <c r="BS36" s="43">
        <f t="shared" si="67"/>
        <v>15</v>
      </c>
      <c r="BT36" s="12">
        <f t="shared" si="68"/>
        <v>7</v>
      </c>
      <c r="BU36" s="44">
        <f t="shared" si="69"/>
        <v>0.466666666666667</v>
      </c>
    </row>
    <row r="37" spans="1:73">
      <c r="A37" s="11" t="s">
        <v>62</v>
      </c>
      <c r="B37" s="12">
        <f>B30+B36</f>
        <v>26</v>
      </c>
      <c r="C37" s="12">
        <f>C30+C36</f>
        <v>17</v>
      </c>
      <c r="D37" s="13">
        <f t="shared" si="70"/>
        <v>0.653846153846154</v>
      </c>
      <c r="E37" s="12"/>
      <c r="F37" s="12"/>
      <c r="G37" s="13"/>
      <c r="H37" s="12">
        <f>H30+H36</f>
        <v>6</v>
      </c>
      <c r="I37" s="12">
        <f>I30+I36</f>
        <v>1</v>
      </c>
      <c r="J37" s="13">
        <f t="shared" si="72"/>
        <v>0.166666666666667</v>
      </c>
      <c r="K37" s="12"/>
      <c r="L37" s="12"/>
      <c r="M37" s="13"/>
      <c r="N37" s="12"/>
      <c r="O37" s="12"/>
      <c r="P37" s="13"/>
      <c r="Q37" s="12">
        <f>Q30+Q36</f>
        <v>5</v>
      </c>
      <c r="R37" s="12">
        <f>R30+R36</f>
        <v>2</v>
      </c>
      <c r="S37" s="13">
        <f t="shared" si="71"/>
        <v>0.4</v>
      </c>
      <c r="T37" s="12"/>
      <c r="U37" s="12"/>
      <c r="V37" s="13"/>
      <c r="W37" s="12"/>
      <c r="X37" s="12"/>
      <c r="Y37" s="13"/>
      <c r="Z37" s="12"/>
      <c r="AA37" s="12"/>
      <c r="AB37" s="13"/>
      <c r="AC37" s="12">
        <f t="shared" ref="AC37:AG37" si="74">AC30+AC36</f>
        <v>1</v>
      </c>
      <c r="AD37" s="12">
        <f t="shared" si="74"/>
        <v>0</v>
      </c>
      <c r="AE37" s="13">
        <f t="shared" ref="AE37:AE40" si="75">AD37/AC37</f>
        <v>0</v>
      </c>
      <c r="AF37" s="12">
        <f t="shared" si="74"/>
        <v>11</v>
      </c>
      <c r="AG37" s="12">
        <f t="shared" si="74"/>
        <v>7</v>
      </c>
      <c r="AH37" s="13">
        <f t="shared" si="73"/>
        <v>0.636363636363636</v>
      </c>
      <c r="AI37" s="12"/>
      <c r="AJ37" s="12"/>
      <c r="AK37" s="13"/>
      <c r="AL37" s="12"/>
      <c r="AM37" s="12"/>
      <c r="AN37" s="13"/>
      <c r="AO37" s="12">
        <f t="shared" ref="AO37:AS37" si="76">AO30+AO36</f>
        <v>3</v>
      </c>
      <c r="AP37" s="12">
        <f t="shared" si="76"/>
        <v>1</v>
      </c>
      <c r="AQ37" s="13">
        <f t="shared" ref="AQ37:AQ40" si="77">AP37/AO37</f>
        <v>0.333333333333333</v>
      </c>
      <c r="AR37" s="12">
        <f t="shared" si="76"/>
        <v>1</v>
      </c>
      <c r="AS37" s="12">
        <f t="shared" si="76"/>
        <v>1</v>
      </c>
      <c r="AT37" s="13">
        <f>AS37/AR37</f>
        <v>1</v>
      </c>
      <c r="AU37" s="12"/>
      <c r="AV37" s="12"/>
      <c r="AW37" s="13"/>
      <c r="AX37" s="12"/>
      <c r="AY37" s="12"/>
      <c r="AZ37" s="13"/>
      <c r="BA37" s="12"/>
      <c r="BB37" s="12"/>
      <c r="BC37" s="13"/>
      <c r="BD37" s="12"/>
      <c r="BE37" s="12"/>
      <c r="BF37" s="13"/>
      <c r="BG37" s="12"/>
      <c r="BH37" s="12"/>
      <c r="BI37" s="13"/>
      <c r="BJ37" s="12">
        <f t="shared" ref="BJ37:BN37" si="78">BJ30+BJ36</f>
        <v>9</v>
      </c>
      <c r="BK37" s="12">
        <f t="shared" si="78"/>
        <v>4</v>
      </c>
      <c r="BL37" s="13">
        <f t="shared" ref="BL37:BL38" si="79">BK37/BJ37</f>
        <v>0.444444444444444</v>
      </c>
      <c r="BM37" s="12">
        <f t="shared" si="78"/>
        <v>1</v>
      </c>
      <c r="BN37" s="12">
        <f t="shared" si="78"/>
        <v>1</v>
      </c>
      <c r="BO37" s="13">
        <f>BN37/BM37</f>
        <v>1</v>
      </c>
      <c r="BP37" s="12"/>
      <c r="BQ37" s="12"/>
      <c r="BR37" s="13"/>
      <c r="BS37" s="43">
        <f t="shared" si="67"/>
        <v>63</v>
      </c>
      <c r="BT37" s="12">
        <f t="shared" si="68"/>
        <v>34</v>
      </c>
      <c r="BU37" s="44">
        <f t="shared" si="69"/>
        <v>0.53968253968254</v>
      </c>
    </row>
    <row r="38" spans="1:73">
      <c r="A38" s="8" t="s">
        <v>63</v>
      </c>
      <c r="B38" s="9"/>
      <c r="C38" s="9"/>
      <c r="D38" s="18"/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/>
      <c r="AD38" s="9"/>
      <c r="AE38" s="18"/>
      <c r="AF38" s="9">
        <v>7</v>
      </c>
      <c r="AG38" s="9">
        <v>6</v>
      </c>
      <c r="AH38" s="18">
        <f t="shared" si="73"/>
        <v>0.857142857142857</v>
      </c>
      <c r="AI38" s="9"/>
      <c r="AJ38" s="9"/>
      <c r="AK38" s="18"/>
      <c r="AL38" s="9"/>
      <c r="AM38" s="9"/>
      <c r="AN38" s="18"/>
      <c r="AO38" s="9">
        <v>2</v>
      </c>
      <c r="AP38" s="9">
        <v>1</v>
      </c>
      <c r="AQ38" s="18">
        <f t="shared" si="77"/>
        <v>0.5</v>
      </c>
      <c r="AR38" s="9"/>
      <c r="AS38" s="9"/>
      <c r="AT38" s="18"/>
      <c r="AU38" s="9"/>
      <c r="AV38" s="9"/>
      <c r="AW38" s="18"/>
      <c r="AX38" s="9"/>
      <c r="AY38" s="9"/>
      <c r="AZ38" s="18"/>
      <c r="BA38" s="9"/>
      <c r="BB38" s="9"/>
      <c r="BC38" s="18"/>
      <c r="BD38" s="9"/>
      <c r="BE38" s="9"/>
      <c r="BF38" s="18"/>
      <c r="BG38" s="9"/>
      <c r="BH38" s="9"/>
      <c r="BI38" s="18"/>
      <c r="BJ38" s="9">
        <v>1</v>
      </c>
      <c r="BK38" s="9">
        <v>1</v>
      </c>
      <c r="BL38" s="18">
        <f t="shared" si="79"/>
        <v>1</v>
      </c>
      <c r="BM38" s="9"/>
      <c r="BN38" s="9"/>
      <c r="BO38" s="18"/>
      <c r="BP38" s="9"/>
      <c r="BQ38" s="9"/>
      <c r="BR38" s="18"/>
      <c r="BS38" s="42">
        <f t="shared" si="67"/>
        <v>10</v>
      </c>
      <c r="BT38" s="9">
        <f t="shared" si="68"/>
        <v>8</v>
      </c>
      <c r="BU38" s="41">
        <f t="shared" si="69"/>
        <v>0.8</v>
      </c>
    </row>
    <row r="39" spans="1:73">
      <c r="A39" s="8" t="s">
        <v>64</v>
      </c>
      <c r="B39" s="9">
        <v>2</v>
      </c>
      <c r="C39" s="9">
        <v>1</v>
      </c>
      <c r="D39" s="18">
        <f t="shared" si="70"/>
        <v>0.5</v>
      </c>
      <c r="E39" s="9"/>
      <c r="F39" s="9"/>
      <c r="G39" s="18"/>
      <c r="H39" s="9"/>
      <c r="I39" s="9"/>
      <c r="J39" s="18"/>
      <c r="K39" s="9"/>
      <c r="L39" s="9"/>
      <c r="M39" s="18"/>
      <c r="N39" s="9"/>
      <c r="O39" s="9"/>
      <c r="P39" s="18"/>
      <c r="Q39" s="9">
        <v>5</v>
      </c>
      <c r="R39" s="9">
        <v>5</v>
      </c>
      <c r="S39" s="18">
        <f t="shared" si="71"/>
        <v>1</v>
      </c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18"/>
      <c r="BP39" s="9"/>
      <c r="BQ39" s="9"/>
      <c r="BR39" s="18"/>
      <c r="BS39" s="42">
        <f t="shared" si="67"/>
        <v>7</v>
      </c>
      <c r="BT39" s="9">
        <f t="shared" si="68"/>
        <v>6</v>
      </c>
      <c r="BU39" s="41">
        <f t="shared" si="69"/>
        <v>0.857142857142857</v>
      </c>
    </row>
    <row r="40" spans="1:73">
      <c r="A40" s="8" t="s">
        <v>65</v>
      </c>
      <c r="B40" s="9">
        <v>56</v>
      </c>
      <c r="C40" s="9">
        <v>29</v>
      </c>
      <c r="D40" s="18">
        <f t="shared" si="70"/>
        <v>0.517857142857143</v>
      </c>
      <c r="E40" s="9"/>
      <c r="F40" s="9"/>
      <c r="G40" s="18"/>
      <c r="H40" s="9">
        <v>8</v>
      </c>
      <c r="I40" s="9">
        <v>5</v>
      </c>
      <c r="J40" s="18">
        <f t="shared" si="72"/>
        <v>0.625</v>
      </c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2</v>
      </c>
      <c r="AD40" s="9">
        <v>2</v>
      </c>
      <c r="AE40" s="18">
        <f t="shared" si="75"/>
        <v>1</v>
      </c>
      <c r="AF40" s="9">
        <v>2</v>
      </c>
      <c r="AG40" s="9">
        <v>2</v>
      </c>
      <c r="AH40" s="18">
        <f t="shared" si="73"/>
        <v>1</v>
      </c>
      <c r="AI40" s="9"/>
      <c r="AJ40" s="9"/>
      <c r="AK40" s="18"/>
      <c r="AL40" s="9"/>
      <c r="AM40" s="9"/>
      <c r="AN40" s="18"/>
      <c r="AO40" s="9">
        <v>2</v>
      </c>
      <c r="AP40" s="9">
        <v>0</v>
      </c>
      <c r="AQ40" s="18">
        <f t="shared" si="77"/>
        <v>0</v>
      </c>
      <c r="AR40" s="9"/>
      <c r="AS40" s="9"/>
      <c r="AT40" s="18"/>
      <c r="AU40" s="9"/>
      <c r="AV40" s="9"/>
      <c r="AW40" s="18"/>
      <c r="AX40" s="9"/>
      <c r="AY40" s="9"/>
      <c r="AZ40" s="18"/>
      <c r="BA40" s="9"/>
      <c r="BB40" s="9"/>
      <c r="BC40" s="18"/>
      <c r="BD40" s="9"/>
      <c r="BE40" s="9"/>
      <c r="BF40" s="18"/>
      <c r="BG40" s="9">
        <v>6</v>
      </c>
      <c r="BH40" s="9">
        <v>6</v>
      </c>
      <c r="BI40" s="18">
        <f>BH40/BG40</f>
        <v>1</v>
      </c>
      <c r="BJ40" s="9"/>
      <c r="BK40" s="9"/>
      <c r="BL40" s="18"/>
      <c r="BM40" s="9"/>
      <c r="BN40" s="9"/>
      <c r="BO40" s="18"/>
      <c r="BP40" s="9"/>
      <c r="BQ40" s="9"/>
      <c r="BR40" s="18"/>
      <c r="BS40" s="42">
        <f t="shared" si="67"/>
        <v>76</v>
      </c>
      <c r="BT40" s="9">
        <f t="shared" si="68"/>
        <v>44</v>
      </c>
      <c r="BU40" s="41">
        <f t="shared" si="69"/>
        <v>0.578947368421053</v>
      </c>
    </row>
    <row r="41" spans="1:73">
      <c r="A41" s="8" t="s">
        <v>66</v>
      </c>
      <c r="B41" s="9"/>
      <c r="C41" s="9"/>
      <c r="D41" s="18"/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8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/>
      <c r="BT41" s="9"/>
      <c r="BU41" s="41"/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>
        <v>1</v>
      </c>
      <c r="R42" s="9">
        <v>1</v>
      </c>
      <c r="S42" s="18">
        <f t="shared" ref="S42:S46" si="80">R42/Q42</f>
        <v>1</v>
      </c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67"/>
        <v>1</v>
      </c>
      <c r="BT42" s="9">
        <f t="shared" si="68"/>
        <v>1</v>
      </c>
      <c r="BU42" s="41">
        <f t="shared" si="69"/>
        <v>1</v>
      </c>
    </row>
    <row r="43" spans="1:73">
      <c r="A43" s="11" t="s">
        <v>68</v>
      </c>
      <c r="B43" s="12">
        <f>SUM(B38:B42)</f>
        <v>58</v>
      </c>
      <c r="C43" s="12">
        <f>SUM(C38:C42)</f>
        <v>30</v>
      </c>
      <c r="D43" s="13">
        <f t="shared" ref="D43:D46" si="81">C43/B43</f>
        <v>0.517241379310345</v>
      </c>
      <c r="E43" s="12"/>
      <c r="F43" s="12"/>
      <c r="G43" s="13"/>
      <c r="H43" s="12">
        <f>SUM(H38:H42)</f>
        <v>8</v>
      </c>
      <c r="I43" s="12">
        <f>SUM(I38:I42)</f>
        <v>5</v>
      </c>
      <c r="J43" s="13">
        <f t="shared" ref="J43:J46" si="82">I43/H43</f>
        <v>0.625</v>
      </c>
      <c r="K43" s="12"/>
      <c r="L43" s="12"/>
      <c r="M43" s="13"/>
      <c r="N43" s="12"/>
      <c r="O43" s="12"/>
      <c r="P43" s="13"/>
      <c r="Q43" s="12">
        <f>SUM(Q38:Q42)</f>
        <v>6</v>
      </c>
      <c r="R43" s="12">
        <f>SUM(R38:R42)</f>
        <v>6</v>
      </c>
      <c r="S43" s="13">
        <f t="shared" si="80"/>
        <v>1</v>
      </c>
      <c r="T43" s="12"/>
      <c r="U43" s="12"/>
      <c r="V43" s="13"/>
      <c r="W43" s="12"/>
      <c r="X43" s="12"/>
      <c r="Y43" s="13"/>
      <c r="Z43" s="12"/>
      <c r="AA43" s="12"/>
      <c r="AB43" s="13"/>
      <c r="AC43" s="12">
        <f t="shared" ref="AC43:AG43" si="83">SUM(AC38:AC42)</f>
        <v>2</v>
      </c>
      <c r="AD43" s="12">
        <f t="shared" si="83"/>
        <v>2</v>
      </c>
      <c r="AE43" s="13">
        <f>AD43/AC43</f>
        <v>1</v>
      </c>
      <c r="AF43" s="12">
        <f t="shared" si="83"/>
        <v>9</v>
      </c>
      <c r="AG43" s="12">
        <f t="shared" si="83"/>
        <v>8</v>
      </c>
      <c r="AH43" s="13">
        <f>AG43/AF43</f>
        <v>0.888888888888889</v>
      </c>
      <c r="AI43" s="12"/>
      <c r="AJ43" s="12"/>
      <c r="AK43" s="13"/>
      <c r="AL43" s="12"/>
      <c r="AM43" s="12"/>
      <c r="AN43" s="13"/>
      <c r="AO43" s="12">
        <f t="shared" ref="AO43:AP43" si="84">SUM(AO38:AO42)</f>
        <v>4</v>
      </c>
      <c r="AP43" s="12">
        <f t="shared" si="84"/>
        <v>1</v>
      </c>
      <c r="AQ43" s="13">
        <f>AP43/AO43</f>
        <v>0.25</v>
      </c>
      <c r="AR43" s="12"/>
      <c r="AS43" s="12"/>
      <c r="AT43" s="13"/>
      <c r="AU43" s="12"/>
      <c r="AV43" s="12"/>
      <c r="AW43" s="13"/>
      <c r="AX43" s="12"/>
      <c r="AY43" s="12"/>
      <c r="AZ43" s="13"/>
      <c r="BA43" s="12"/>
      <c r="BB43" s="12"/>
      <c r="BC43" s="13"/>
      <c r="BD43" s="12"/>
      <c r="BE43" s="12"/>
      <c r="BF43" s="13"/>
      <c r="BG43" s="12">
        <f>SUM(BG38:BG42)</f>
        <v>6</v>
      </c>
      <c r="BH43" s="12">
        <f>SUM(BH38:BH42)</f>
        <v>6</v>
      </c>
      <c r="BI43" s="13">
        <f>BH43/BG43</f>
        <v>1</v>
      </c>
      <c r="BJ43" s="12">
        <f>SUM(BJ38:BJ42)</f>
        <v>1</v>
      </c>
      <c r="BK43" s="12">
        <f>SUM(BK38:BK42)</f>
        <v>1</v>
      </c>
      <c r="BL43" s="13">
        <f>BK43/BJ43</f>
        <v>1</v>
      </c>
      <c r="BM43" s="12"/>
      <c r="BN43" s="12"/>
      <c r="BO43" s="13"/>
      <c r="BP43" s="12"/>
      <c r="BQ43" s="12"/>
      <c r="BR43" s="13"/>
      <c r="BS43" s="43">
        <f t="shared" si="67"/>
        <v>94</v>
      </c>
      <c r="BT43" s="12">
        <f t="shared" si="68"/>
        <v>59</v>
      </c>
      <c r="BU43" s="44">
        <f t="shared" si="69"/>
        <v>0.627659574468085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8"/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/>
      <c r="BT44" s="9"/>
      <c r="BU44" s="41"/>
    </row>
    <row r="45" spans="1:73">
      <c r="A45" s="8" t="s">
        <v>70</v>
      </c>
      <c r="B45" s="9"/>
      <c r="C45" s="9"/>
      <c r="D45" s="18"/>
      <c r="E45" s="9"/>
      <c r="F45" s="9"/>
      <c r="G45" s="18"/>
      <c r="H45" s="9"/>
      <c r="I45" s="9"/>
      <c r="J45" s="18"/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/>
      <c r="BT45" s="9"/>
      <c r="BU45" s="41"/>
    </row>
    <row r="46" spans="1:73">
      <c r="A46" s="8" t="s">
        <v>71</v>
      </c>
      <c r="B46" s="9">
        <v>2</v>
      </c>
      <c r="C46" s="9">
        <v>1</v>
      </c>
      <c r="D46" s="18">
        <f t="shared" si="81"/>
        <v>0.5</v>
      </c>
      <c r="E46" s="9"/>
      <c r="F46" s="9"/>
      <c r="G46" s="18"/>
      <c r="H46" s="9">
        <v>6</v>
      </c>
      <c r="I46" s="9">
        <v>3</v>
      </c>
      <c r="J46" s="18">
        <f t="shared" si="82"/>
        <v>0.5</v>
      </c>
      <c r="K46" s="9"/>
      <c r="L46" s="9"/>
      <c r="M46" s="18"/>
      <c r="N46" s="9"/>
      <c r="O46" s="9"/>
      <c r="P46" s="18"/>
      <c r="Q46" s="9">
        <v>1</v>
      </c>
      <c r="R46" s="9">
        <v>1</v>
      </c>
      <c r="S46" s="18">
        <f t="shared" si="80"/>
        <v>1</v>
      </c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8"/>
      <c r="AF46" s="9">
        <v>3</v>
      </c>
      <c r="AG46" s="9">
        <v>3</v>
      </c>
      <c r="AH46" s="18">
        <f t="shared" ref="AH46:AH52" si="85">AG46/AF46</f>
        <v>1</v>
      </c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ref="BS46:BS48" si="86">B46+E46+H46+K46+N46+Q46+T46+W46+Z46+AC46+AF46+AI46+AL46+AO46+AR46+AU46+AX46+BA46+BD46+BG46+BJ46+BM46+BP46</f>
        <v>12</v>
      </c>
      <c r="BT46" s="9">
        <f t="shared" ref="BT46:BT48" si="87">C46+F46+I46+L46+O46+R46+U46+X46+AA46+AD46+AG46+AJ46+AM46+AP46+AS46+AV46+AY46+BB46+BE46+BH46+BK46+BN46+BQ46</f>
        <v>8</v>
      </c>
      <c r="BU46" s="41">
        <f t="shared" ref="BU46:BU48" si="88">BT46/BS46</f>
        <v>0.666666666666667</v>
      </c>
    </row>
    <row r="47" spans="1:73">
      <c r="A47" s="8" t="s">
        <v>72</v>
      </c>
      <c r="B47" s="9"/>
      <c r="C47" s="9"/>
      <c r="D47" s="18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/>
      <c r="BT47" s="9"/>
      <c r="BU47" s="41"/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>
        <v>12</v>
      </c>
      <c r="R48" s="9">
        <v>8</v>
      </c>
      <c r="S48" s="18">
        <f>R48/Q48</f>
        <v>0.666666666666667</v>
      </c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86"/>
        <v>12</v>
      </c>
      <c r="BT48" s="9">
        <f t="shared" si="87"/>
        <v>8</v>
      </c>
      <c r="BU48" s="41">
        <f t="shared" si="88"/>
        <v>0.666666666666667</v>
      </c>
    </row>
    <row r="49" spans="1:73">
      <c r="A49" s="11" t="s">
        <v>74</v>
      </c>
      <c r="B49" s="12">
        <f>SUM(B44:B48)</f>
        <v>2</v>
      </c>
      <c r="C49" s="12">
        <f>SUM(C44:C48)</f>
        <v>1</v>
      </c>
      <c r="D49" s="13">
        <f t="shared" ref="D49:D52" si="89">C49/B49</f>
        <v>0.5</v>
      </c>
      <c r="E49" s="12"/>
      <c r="F49" s="12"/>
      <c r="G49" s="13"/>
      <c r="H49" s="12">
        <f>SUM(H44:H48)</f>
        <v>6</v>
      </c>
      <c r="I49" s="12">
        <f>SUM(I44:I48)</f>
        <v>3</v>
      </c>
      <c r="J49" s="13">
        <f t="shared" ref="J49:J52" si="90">I49/H49</f>
        <v>0.5</v>
      </c>
      <c r="K49" s="12"/>
      <c r="L49" s="12"/>
      <c r="M49" s="13"/>
      <c r="N49" s="12"/>
      <c r="O49" s="12"/>
      <c r="P49" s="13"/>
      <c r="Q49" s="12">
        <f>SUM(Q44:Q48)</f>
        <v>13</v>
      </c>
      <c r="R49" s="12">
        <f>SUM(R44:R48)</f>
        <v>9</v>
      </c>
      <c r="S49" s="13">
        <f>R49/Q49</f>
        <v>0.692307692307692</v>
      </c>
      <c r="T49" s="12"/>
      <c r="U49" s="12"/>
      <c r="V49" s="13"/>
      <c r="W49" s="12"/>
      <c r="X49" s="12"/>
      <c r="Y49" s="13"/>
      <c r="Z49" s="12"/>
      <c r="AA49" s="12"/>
      <c r="AB49" s="13"/>
      <c r="AC49" s="12"/>
      <c r="AD49" s="12"/>
      <c r="AE49" s="13"/>
      <c r="AF49" s="12">
        <f t="shared" ref="AF49:AG49" si="91">SUM(AF44:AF48)</f>
        <v>3</v>
      </c>
      <c r="AG49" s="12">
        <f t="shared" si="91"/>
        <v>3</v>
      </c>
      <c r="AH49" s="13">
        <f t="shared" si="85"/>
        <v>1</v>
      </c>
      <c r="AI49" s="12"/>
      <c r="AJ49" s="12"/>
      <c r="AK49" s="13"/>
      <c r="AL49" s="12"/>
      <c r="AM49" s="12"/>
      <c r="AN49" s="13"/>
      <c r="AO49" s="12"/>
      <c r="AP49" s="12"/>
      <c r="AQ49" s="13"/>
      <c r="AR49" s="12"/>
      <c r="AS49" s="12"/>
      <c r="AT49" s="13"/>
      <c r="AU49" s="12"/>
      <c r="AV49" s="12"/>
      <c r="AW49" s="13"/>
      <c r="AX49" s="12"/>
      <c r="AY49" s="12"/>
      <c r="AZ49" s="13"/>
      <c r="BA49" s="12"/>
      <c r="BB49" s="12"/>
      <c r="BC49" s="13"/>
      <c r="BD49" s="12"/>
      <c r="BE49" s="12"/>
      <c r="BF49" s="13"/>
      <c r="BG49" s="12"/>
      <c r="BH49" s="12"/>
      <c r="BI49" s="13"/>
      <c r="BJ49" s="12"/>
      <c r="BK49" s="12"/>
      <c r="BL49" s="13"/>
      <c r="BM49" s="12"/>
      <c r="BN49" s="12"/>
      <c r="BO49" s="13"/>
      <c r="BP49" s="12"/>
      <c r="BQ49" s="12"/>
      <c r="BR49" s="13"/>
      <c r="BS49" s="43">
        <f t="shared" ref="BS49:BS52" si="92">B49+E49+H49+K49+N49+Q49+T49+W49+Z49+AC49+AF49+AI49+AL49+AO49+AR49+AU49+AX49+BA49+BD49+BG49+BJ49+BM49+BP49</f>
        <v>24</v>
      </c>
      <c r="BT49" s="12">
        <f t="shared" ref="BT49:BT52" si="93">C49+F49+I49+L49+O49+R49+U49+X49+AA49+AD49+AG49+AJ49+AM49+AP49+AS49+AV49+AY49+BB49+BE49+BH49+BK49+BN49+BQ49</f>
        <v>16</v>
      </c>
      <c r="BU49" s="44">
        <f t="shared" ref="BU49:BU52" si="94">BT49/BS49</f>
        <v>0.666666666666667</v>
      </c>
    </row>
    <row r="50" spans="1:73">
      <c r="A50" s="11" t="s">
        <v>75</v>
      </c>
      <c r="B50" s="12">
        <f>B43+B49</f>
        <v>60</v>
      </c>
      <c r="C50" s="12">
        <f>C43+C49</f>
        <v>31</v>
      </c>
      <c r="D50" s="13">
        <f t="shared" si="89"/>
        <v>0.516666666666667</v>
      </c>
      <c r="E50" s="12"/>
      <c r="F50" s="12"/>
      <c r="G50" s="13"/>
      <c r="H50" s="12">
        <f>H43+H49</f>
        <v>14</v>
      </c>
      <c r="I50" s="12">
        <f>I43+I49</f>
        <v>8</v>
      </c>
      <c r="J50" s="13">
        <f t="shared" si="90"/>
        <v>0.571428571428571</v>
      </c>
      <c r="K50" s="12"/>
      <c r="L50" s="12"/>
      <c r="M50" s="13"/>
      <c r="N50" s="12"/>
      <c r="O50" s="12"/>
      <c r="P50" s="13"/>
      <c r="Q50" s="12">
        <f>Q43+Q49</f>
        <v>19</v>
      </c>
      <c r="R50" s="12">
        <f>R43+R49</f>
        <v>15</v>
      </c>
      <c r="S50" s="13">
        <f t="shared" ref="S50:S52" si="95">R50/Q50</f>
        <v>0.789473684210526</v>
      </c>
      <c r="T50" s="12"/>
      <c r="U50" s="12"/>
      <c r="V50" s="13"/>
      <c r="W50" s="12"/>
      <c r="X50" s="12"/>
      <c r="Y50" s="13"/>
      <c r="Z50" s="12"/>
      <c r="AA50" s="12"/>
      <c r="AB50" s="13"/>
      <c r="AC50" s="12">
        <f t="shared" ref="AC50:AG50" si="96">AC43+AC49</f>
        <v>2</v>
      </c>
      <c r="AD50" s="12">
        <f t="shared" si="96"/>
        <v>2</v>
      </c>
      <c r="AE50" s="13">
        <f t="shared" ref="AE50:AE52" si="97">AD50/AC50</f>
        <v>1</v>
      </c>
      <c r="AF50" s="12">
        <f t="shared" si="96"/>
        <v>12</v>
      </c>
      <c r="AG50" s="12">
        <f t="shared" si="96"/>
        <v>11</v>
      </c>
      <c r="AH50" s="13">
        <f t="shared" si="85"/>
        <v>0.916666666666667</v>
      </c>
      <c r="AI50" s="12"/>
      <c r="AJ50" s="12"/>
      <c r="AK50" s="13"/>
      <c r="AL50" s="12"/>
      <c r="AM50" s="12"/>
      <c r="AN50" s="13"/>
      <c r="AO50" s="12">
        <f t="shared" ref="AO50:AP50" si="98">AO43+AO49</f>
        <v>4</v>
      </c>
      <c r="AP50" s="12">
        <f t="shared" si="98"/>
        <v>1</v>
      </c>
      <c r="AQ50" s="13">
        <f t="shared" ref="AQ50:AQ52" si="99">AP50/AO50</f>
        <v>0.25</v>
      </c>
      <c r="AR50" s="12"/>
      <c r="AS50" s="12"/>
      <c r="AT50" s="13"/>
      <c r="AU50" s="12"/>
      <c r="AV50" s="12"/>
      <c r="AW50" s="13"/>
      <c r="AX50" s="12"/>
      <c r="AY50" s="12"/>
      <c r="AZ50" s="13"/>
      <c r="BA50" s="12"/>
      <c r="BB50" s="12"/>
      <c r="BC50" s="13"/>
      <c r="BD50" s="12"/>
      <c r="BE50" s="12"/>
      <c r="BF50" s="13"/>
      <c r="BG50" s="12">
        <f>BG43+BG49</f>
        <v>6</v>
      </c>
      <c r="BH50" s="12">
        <f t="shared" ref="BH50:BK50" si="100">BH43+BH49</f>
        <v>6</v>
      </c>
      <c r="BI50" s="13">
        <f t="shared" ref="BI50:BI52" si="101">BH50/BG50</f>
        <v>1</v>
      </c>
      <c r="BJ50" s="12">
        <f t="shared" si="100"/>
        <v>1</v>
      </c>
      <c r="BK50" s="12">
        <f t="shared" si="100"/>
        <v>1</v>
      </c>
      <c r="BL50" s="13">
        <f t="shared" ref="BL50:BL52" si="102">BK50/BJ50</f>
        <v>1</v>
      </c>
      <c r="BM50" s="12"/>
      <c r="BN50" s="12"/>
      <c r="BO50" s="13"/>
      <c r="BP50" s="12"/>
      <c r="BQ50" s="12"/>
      <c r="BR50" s="13"/>
      <c r="BS50" s="43">
        <f t="shared" si="92"/>
        <v>118</v>
      </c>
      <c r="BT50" s="12">
        <f t="shared" si="93"/>
        <v>75</v>
      </c>
      <c r="BU50" s="44">
        <f t="shared" si="94"/>
        <v>0.635593220338983</v>
      </c>
    </row>
    <row r="51" customHeight="1" spans="1:73">
      <c r="A51" s="11" t="s">
        <v>76</v>
      </c>
      <c r="B51" s="12">
        <f>B37+B50</f>
        <v>86</v>
      </c>
      <c r="C51" s="12">
        <f>C37+C50</f>
        <v>48</v>
      </c>
      <c r="D51" s="13">
        <f t="shared" si="89"/>
        <v>0.558139534883721</v>
      </c>
      <c r="E51" s="12"/>
      <c r="F51" s="12"/>
      <c r="G51" s="13"/>
      <c r="H51" s="12">
        <f>H37+H50</f>
        <v>20</v>
      </c>
      <c r="I51" s="12">
        <f>I37+I50</f>
        <v>9</v>
      </c>
      <c r="J51" s="13">
        <f t="shared" si="90"/>
        <v>0.45</v>
      </c>
      <c r="K51" s="12"/>
      <c r="L51" s="12"/>
      <c r="M51" s="13"/>
      <c r="N51" s="12"/>
      <c r="O51" s="12"/>
      <c r="P51" s="13"/>
      <c r="Q51" s="12">
        <f>Q37+Q50</f>
        <v>24</v>
      </c>
      <c r="R51" s="12">
        <f>R37+R50</f>
        <v>17</v>
      </c>
      <c r="S51" s="13">
        <f t="shared" si="95"/>
        <v>0.708333333333333</v>
      </c>
      <c r="T51" s="12"/>
      <c r="U51" s="12"/>
      <c r="V51" s="13"/>
      <c r="W51" s="12"/>
      <c r="X51" s="12"/>
      <c r="Y51" s="13"/>
      <c r="Z51" s="12"/>
      <c r="AA51" s="12"/>
      <c r="AB51" s="13"/>
      <c r="AC51" s="12">
        <f t="shared" ref="AC51:AG51" si="103">AC37+AC50</f>
        <v>3</v>
      </c>
      <c r="AD51" s="12">
        <f t="shared" si="103"/>
        <v>2</v>
      </c>
      <c r="AE51" s="13">
        <f t="shared" si="97"/>
        <v>0.666666666666667</v>
      </c>
      <c r="AF51" s="12">
        <f t="shared" si="103"/>
        <v>23</v>
      </c>
      <c r="AG51" s="12">
        <f t="shared" si="103"/>
        <v>18</v>
      </c>
      <c r="AH51" s="13">
        <f t="shared" si="85"/>
        <v>0.782608695652174</v>
      </c>
      <c r="AI51" s="12"/>
      <c r="AJ51" s="12"/>
      <c r="AK51" s="13"/>
      <c r="AL51" s="12"/>
      <c r="AM51" s="12"/>
      <c r="AN51" s="13"/>
      <c r="AO51" s="12">
        <f t="shared" ref="AO51:AS51" si="104">AO37+AO50</f>
        <v>7</v>
      </c>
      <c r="AP51" s="12">
        <f t="shared" si="104"/>
        <v>2</v>
      </c>
      <c r="AQ51" s="13">
        <f t="shared" si="99"/>
        <v>0.285714285714286</v>
      </c>
      <c r="AR51" s="12">
        <f t="shared" si="104"/>
        <v>1</v>
      </c>
      <c r="AS51" s="12">
        <f t="shared" si="104"/>
        <v>1</v>
      </c>
      <c r="AT51" s="13">
        <f t="shared" ref="AT51:AT52" si="105">AS51/AR51</f>
        <v>1</v>
      </c>
      <c r="AU51" s="12"/>
      <c r="AV51" s="12"/>
      <c r="AW51" s="13"/>
      <c r="AX51" s="12"/>
      <c r="AY51" s="12"/>
      <c r="AZ51" s="13"/>
      <c r="BA51" s="12"/>
      <c r="BB51" s="12"/>
      <c r="BC51" s="13"/>
      <c r="BD51" s="12"/>
      <c r="BE51" s="12"/>
      <c r="BF51" s="13"/>
      <c r="BG51" s="12">
        <f>BG37+BG50</f>
        <v>6</v>
      </c>
      <c r="BH51" s="12">
        <f t="shared" ref="BH51:BN51" si="106">BH37+BH50</f>
        <v>6</v>
      </c>
      <c r="BI51" s="13">
        <f t="shared" si="101"/>
        <v>1</v>
      </c>
      <c r="BJ51" s="12">
        <f t="shared" si="106"/>
        <v>10</v>
      </c>
      <c r="BK51" s="12">
        <f t="shared" si="106"/>
        <v>5</v>
      </c>
      <c r="BL51" s="13">
        <f t="shared" si="102"/>
        <v>0.5</v>
      </c>
      <c r="BM51" s="12">
        <f t="shared" si="106"/>
        <v>1</v>
      </c>
      <c r="BN51" s="12">
        <f t="shared" si="106"/>
        <v>1</v>
      </c>
      <c r="BO51" s="13">
        <f t="shared" ref="BO51:BO52" si="107">BN51/BM51</f>
        <v>1</v>
      </c>
      <c r="BP51" s="12"/>
      <c r="BQ51" s="12"/>
      <c r="BR51" s="13"/>
      <c r="BS51" s="43">
        <f t="shared" si="92"/>
        <v>181</v>
      </c>
      <c r="BT51" s="12">
        <f t="shared" si="93"/>
        <v>109</v>
      </c>
      <c r="BU51" s="44">
        <f t="shared" si="94"/>
        <v>0.602209944751381</v>
      </c>
    </row>
    <row r="52" customHeight="1" spans="1:73">
      <c r="A52" s="11" t="s">
        <v>77</v>
      </c>
      <c r="B52" s="12">
        <f t="shared" ref="B52:F52" si="108">B24+B51</f>
        <v>379</v>
      </c>
      <c r="C52" s="12">
        <f t="shared" si="108"/>
        <v>315</v>
      </c>
      <c r="D52" s="13">
        <f t="shared" si="89"/>
        <v>0.831134564643799</v>
      </c>
      <c r="E52" s="12">
        <f t="shared" si="108"/>
        <v>69</v>
      </c>
      <c r="F52" s="12">
        <f t="shared" si="108"/>
        <v>63</v>
      </c>
      <c r="G52" s="13">
        <f>F52/E52</f>
        <v>0.91304347826087</v>
      </c>
      <c r="H52" s="12">
        <f t="shared" ref="H52:L52" si="109">H24+H51</f>
        <v>160</v>
      </c>
      <c r="I52" s="12">
        <f t="shared" si="109"/>
        <v>118</v>
      </c>
      <c r="J52" s="13">
        <f t="shared" si="90"/>
        <v>0.7375</v>
      </c>
      <c r="K52" s="12">
        <f t="shared" si="109"/>
        <v>90</v>
      </c>
      <c r="L52" s="12">
        <f t="shared" si="109"/>
        <v>81</v>
      </c>
      <c r="M52" s="13">
        <f>L52/K52</f>
        <v>0.9</v>
      </c>
      <c r="N52" s="12">
        <f t="shared" ref="N52:R52" si="110">N24+N51</f>
        <v>29</v>
      </c>
      <c r="O52" s="12">
        <f t="shared" si="110"/>
        <v>27</v>
      </c>
      <c r="P52" s="13">
        <f>O52/N52</f>
        <v>0.931034482758621</v>
      </c>
      <c r="Q52" s="12">
        <f t="shared" si="110"/>
        <v>97</v>
      </c>
      <c r="R52" s="12">
        <f t="shared" si="110"/>
        <v>84</v>
      </c>
      <c r="S52" s="13">
        <f t="shared" si="95"/>
        <v>0.865979381443299</v>
      </c>
      <c r="T52" s="12">
        <f t="shared" ref="T52:U52" si="111">T24+T51</f>
        <v>45</v>
      </c>
      <c r="U52" s="12">
        <f t="shared" si="111"/>
        <v>41</v>
      </c>
      <c r="V52" s="13">
        <f>U52/T52</f>
        <v>0.911111111111111</v>
      </c>
      <c r="W52" s="12"/>
      <c r="X52" s="12"/>
      <c r="Y52" s="13"/>
      <c r="Z52" s="12">
        <f t="shared" ref="Z52:AD52" si="112">Z24+Z51</f>
        <v>40</v>
      </c>
      <c r="AA52" s="12">
        <f t="shared" si="112"/>
        <v>29</v>
      </c>
      <c r="AB52" s="13">
        <f>AA52/Z52</f>
        <v>0.725</v>
      </c>
      <c r="AC52" s="12">
        <f t="shared" si="112"/>
        <v>88</v>
      </c>
      <c r="AD52" s="12">
        <f t="shared" si="112"/>
        <v>58</v>
      </c>
      <c r="AE52" s="13">
        <f t="shared" si="97"/>
        <v>0.659090909090909</v>
      </c>
      <c r="AF52" s="12">
        <f>AF24+AF51</f>
        <v>115</v>
      </c>
      <c r="AG52" s="12">
        <f>AG24+AG51</f>
        <v>76</v>
      </c>
      <c r="AH52" s="13">
        <f t="shared" si="85"/>
        <v>0.660869565217391</v>
      </c>
      <c r="AI52" s="12"/>
      <c r="AJ52" s="12"/>
      <c r="AK52" s="13"/>
      <c r="AL52" s="12">
        <f t="shared" ref="AL52:AP52" si="113">AL24+AL51</f>
        <v>72</v>
      </c>
      <c r="AM52" s="12">
        <f t="shared" si="113"/>
        <v>42</v>
      </c>
      <c r="AN52" s="13">
        <f>AM52/AL52</f>
        <v>0.583333333333333</v>
      </c>
      <c r="AO52" s="12">
        <f t="shared" si="113"/>
        <v>47</v>
      </c>
      <c r="AP52" s="12">
        <f t="shared" si="113"/>
        <v>21</v>
      </c>
      <c r="AQ52" s="13">
        <f t="shared" si="99"/>
        <v>0.446808510638298</v>
      </c>
      <c r="AR52" s="12">
        <f t="shared" ref="AR52:AV52" si="114">AR24+AR51</f>
        <v>4</v>
      </c>
      <c r="AS52" s="12">
        <f t="shared" si="114"/>
        <v>2</v>
      </c>
      <c r="AT52" s="13">
        <f t="shared" si="105"/>
        <v>0.5</v>
      </c>
      <c r="AU52" s="12">
        <f t="shared" si="114"/>
        <v>14</v>
      </c>
      <c r="AV52" s="12">
        <f t="shared" si="114"/>
        <v>12</v>
      </c>
      <c r="AW52" s="13">
        <f>AV52/AU52</f>
        <v>0.857142857142857</v>
      </c>
      <c r="AX52" s="12">
        <f t="shared" ref="AX52:BB52" si="115">AX24+AX51</f>
        <v>18</v>
      </c>
      <c r="AY52" s="12">
        <f t="shared" si="115"/>
        <v>10</v>
      </c>
      <c r="AZ52" s="13">
        <f>AY52/AX52</f>
        <v>0.555555555555556</v>
      </c>
      <c r="BA52" s="12">
        <f t="shared" si="115"/>
        <v>225</v>
      </c>
      <c r="BB52" s="12">
        <f t="shared" si="115"/>
        <v>199</v>
      </c>
      <c r="BC52" s="13">
        <f>BB52/BA52</f>
        <v>0.884444444444444</v>
      </c>
      <c r="BD52" s="12"/>
      <c r="BE52" s="12"/>
      <c r="BF52" s="13"/>
      <c r="BG52" s="12">
        <f>BG24+BG51</f>
        <v>6</v>
      </c>
      <c r="BH52" s="12">
        <f t="shared" ref="BH52:BK52" si="116">BH24+BH51</f>
        <v>6</v>
      </c>
      <c r="BI52" s="13">
        <f t="shared" si="101"/>
        <v>1</v>
      </c>
      <c r="BJ52" s="12">
        <f t="shared" si="116"/>
        <v>146</v>
      </c>
      <c r="BK52" s="12">
        <f t="shared" si="116"/>
        <v>135</v>
      </c>
      <c r="BL52" s="13">
        <f t="shared" si="102"/>
        <v>0.924657534246575</v>
      </c>
      <c r="BM52" s="12">
        <f>BM24+BM51</f>
        <v>1</v>
      </c>
      <c r="BN52" s="12">
        <f>BN24+BN51</f>
        <v>1</v>
      </c>
      <c r="BO52" s="13">
        <f t="shared" si="107"/>
        <v>1</v>
      </c>
      <c r="BP52" s="12">
        <f>BP24+BP51</f>
        <v>155</v>
      </c>
      <c r="BQ52" s="12">
        <f>BQ24+BQ51</f>
        <v>134</v>
      </c>
      <c r="BR52" s="13">
        <f>BQ52/BP52</f>
        <v>0.864516129032258</v>
      </c>
      <c r="BS52" s="58">
        <f t="shared" si="92"/>
        <v>1800</v>
      </c>
      <c r="BT52" s="59">
        <f t="shared" si="93"/>
        <v>1454</v>
      </c>
      <c r="BU52" s="60">
        <f t="shared" si="94"/>
        <v>0.807777777777778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opLeftCell="A26" workbookViewId="0">
      <pane xSplit="1" topLeftCell="AS1" activePane="topRight" state="frozen"/>
      <selection/>
      <selection pane="topRight" activeCell="A39" sqref="$A39:$XFD40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84</v>
      </c>
      <c r="C4" s="9">
        <v>57</v>
      </c>
      <c r="D4" s="18">
        <f>C4/B4</f>
        <v>0.678571428571429</v>
      </c>
      <c r="E4" s="9">
        <v>24</v>
      </c>
      <c r="F4" s="9">
        <v>16</v>
      </c>
      <c r="G4" s="18">
        <f>F4/E4</f>
        <v>0.666666666666667</v>
      </c>
      <c r="H4" s="9">
        <v>96</v>
      </c>
      <c r="I4" s="9">
        <v>75</v>
      </c>
      <c r="J4" s="18">
        <f t="shared" ref="J4:J12" si="0">I4/H4</f>
        <v>0.78125</v>
      </c>
      <c r="K4" s="9">
        <v>47</v>
      </c>
      <c r="L4" s="9">
        <v>27</v>
      </c>
      <c r="M4" s="18">
        <f t="shared" ref="M4:M12" si="1">L4/K4</f>
        <v>0.574468085106383</v>
      </c>
      <c r="N4" s="9">
        <v>23</v>
      </c>
      <c r="O4" s="9">
        <v>4</v>
      </c>
      <c r="P4" s="18">
        <f>O4/N4</f>
        <v>0.173913043478261</v>
      </c>
      <c r="Q4" s="9">
        <v>4</v>
      </c>
      <c r="R4" s="9">
        <v>2</v>
      </c>
      <c r="S4" s="18">
        <f>R4/Q4</f>
        <v>0.5</v>
      </c>
      <c r="T4" s="9"/>
      <c r="U4" s="9"/>
      <c r="V4" s="18"/>
      <c r="W4" s="9">
        <v>28</v>
      </c>
      <c r="X4" s="9">
        <v>24</v>
      </c>
      <c r="Y4" s="18">
        <f>X4/W4</f>
        <v>0.857142857142857</v>
      </c>
      <c r="Z4" s="9">
        <v>2</v>
      </c>
      <c r="AA4" s="9">
        <v>2</v>
      </c>
      <c r="AB4" s="18">
        <f>AA4/Z4</f>
        <v>1</v>
      </c>
      <c r="AC4" s="9"/>
      <c r="AD4" s="9"/>
      <c r="AE4" s="18" t="e">
        <f t="shared" ref="AE4:AE12" si="2">AD4/AC4</f>
        <v>#DIV/0!</v>
      </c>
      <c r="AF4" s="9"/>
      <c r="AG4" s="9"/>
      <c r="AH4" s="18"/>
      <c r="AI4" s="9"/>
      <c r="AJ4" s="9"/>
      <c r="AK4" s="18"/>
      <c r="AL4" s="9">
        <v>23</v>
      </c>
      <c r="AM4" s="9">
        <v>18</v>
      </c>
      <c r="AN4" s="18">
        <f t="shared" ref="AN4:AN12" si="3">AM4/AL4</f>
        <v>0.782608695652174</v>
      </c>
      <c r="AO4" s="9">
        <v>41</v>
      </c>
      <c r="AP4" s="9">
        <v>27</v>
      </c>
      <c r="AQ4" s="18">
        <f>AP4/AO4</f>
        <v>0.658536585365854</v>
      </c>
      <c r="AR4" s="9">
        <v>3</v>
      </c>
      <c r="AS4" s="9">
        <v>3</v>
      </c>
      <c r="AT4" s="18">
        <f>AS4/AR4</f>
        <v>1</v>
      </c>
      <c r="AU4" s="9"/>
      <c r="AV4" s="9"/>
      <c r="AW4" s="18" t="e">
        <f>AV4/AU4</f>
        <v>#DIV/0!</v>
      </c>
      <c r="AX4" s="9"/>
      <c r="AY4" s="9"/>
      <c r="AZ4" s="18"/>
      <c r="BA4" s="9"/>
      <c r="BB4" s="9"/>
      <c r="BC4" s="18" t="e">
        <f t="shared" ref="BC4:BC10" si="4">BB4/BA4</f>
        <v>#DIV/0!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20</v>
      </c>
      <c r="BQ4" s="9">
        <v>11</v>
      </c>
      <c r="BR4" s="18">
        <f t="shared" ref="BR4:BR10" si="5">BQ4/BP4</f>
        <v>0.55</v>
      </c>
      <c r="BS4" s="40">
        <f t="shared" ref="BS4:BS17" si="6">B4+E4+H4+K4+N4+Q4+T4+W4+Z4+AC4+AF4+AI4+AL4+AO4+AR4+AU4+AX4+BA4+BD4+BG4+BJ4+BM4+BP4</f>
        <v>395</v>
      </c>
      <c r="BT4" s="9">
        <f t="shared" ref="BT4:BT17" si="7">C4+F4+I4+L4+O4+R4+U4+X4+AA4+AD4+AG4+AJ4+AM4+AP4+AS4+AV4+AY4+BB4+BE4+BH4+BK4+BN4+BQ4</f>
        <v>266</v>
      </c>
      <c r="BU4" s="41">
        <f t="shared" ref="BU4:BU17" si="8">BT4/BS4</f>
        <v>0.673417721518987</v>
      </c>
    </row>
    <row r="5" spans="1:73">
      <c r="A5" s="8" t="s">
        <v>30</v>
      </c>
      <c r="B5" s="9"/>
      <c r="C5" s="9"/>
      <c r="D5" s="18"/>
      <c r="E5" s="9">
        <v>35</v>
      </c>
      <c r="F5" s="9">
        <v>25</v>
      </c>
      <c r="G5" s="18">
        <f>F5/E5</f>
        <v>0.714285714285714</v>
      </c>
      <c r="H5" s="9">
        <v>42</v>
      </c>
      <c r="I5" s="9">
        <v>33</v>
      </c>
      <c r="J5" s="18">
        <f t="shared" si="0"/>
        <v>0.785714285714286</v>
      </c>
      <c r="K5" s="9">
        <v>77</v>
      </c>
      <c r="L5" s="9">
        <v>61</v>
      </c>
      <c r="M5" s="18">
        <f t="shared" si="1"/>
        <v>0.792207792207792</v>
      </c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>
        <v>2</v>
      </c>
      <c r="C7" s="9">
        <v>1</v>
      </c>
      <c r="D7" s="18">
        <f>C7/B7</f>
        <v>0.5</v>
      </c>
      <c r="E7" s="9"/>
      <c r="F7" s="9"/>
      <c r="G7" s="18"/>
      <c r="H7" s="9">
        <v>35</v>
      </c>
      <c r="I7" s="9">
        <v>25</v>
      </c>
      <c r="J7" s="18">
        <f t="shared" si="0"/>
        <v>0.714285714285714</v>
      </c>
      <c r="K7" s="56">
        <v>14</v>
      </c>
      <c r="L7" s="56">
        <v>10</v>
      </c>
      <c r="M7" s="18">
        <f t="shared" si="1"/>
        <v>0.714285714285714</v>
      </c>
      <c r="N7" s="9"/>
      <c r="O7" s="9"/>
      <c r="P7" s="18"/>
      <c r="Q7" s="9">
        <v>26</v>
      </c>
      <c r="R7" s="9">
        <v>18</v>
      </c>
      <c r="S7" s="18">
        <f t="shared" ref="S7:S12" si="9">R7/Q7</f>
        <v>0.692307692307692</v>
      </c>
      <c r="T7" s="9"/>
      <c r="U7" s="9"/>
      <c r="V7" s="18" t="e">
        <f t="shared" ref="V7:V12" si="10">U7/T7</f>
        <v>#DIV/0!</v>
      </c>
      <c r="W7" s="9"/>
      <c r="X7" s="9"/>
      <c r="Y7" s="18"/>
      <c r="Z7" s="9"/>
      <c r="AA7" s="9"/>
      <c r="AB7" s="18"/>
      <c r="AC7" s="9"/>
      <c r="AD7" s="9"/>
      <c r="AE7" s="18" t="e">
        <f t="shared" si="2"/>
        <v>#DIV/0!</v>
      </c>
      <c r="AF7" s="9">
        <v>48</v>
      </c>
      <c r="AG7" s="9">
        <v>26</v>
      </c>
      <c r="AH7" s="18">
        <f t="shared" ref="AH7:AH12" si="11">AG7/AF7</f>
        <v>0.541666666666667</v>
      </c>
      <c r="AI7" s="9"/>
      <c r="AJ7" s="9"/>
      <c r="AK7" s="18"/>
      <c r="AL7" s="9">
        <v>18</v>
      </c>
      <c r="AM7" s="9">
        <v>12</v>
      </c>
      <c r="AN7" s="18">
        <f t="shared" si="3"/>
        <v>0.666666666666667</v>
      </c>
      <c r="AO7" s="9">
        <v>30</v>
      </c>
      <c r="AP7" s="9">
        <v>22</v>
      </c>
      <c r="AQ7" s="18">
        <f t="shared" ref="AQ7:AQ12" si="12">AP7/AO7</f>
        <v>0.733333333333333</v>
      </c>
      <c r="AR7" s="9">
        <v>2</v>
      </c>
      <c r="AS7" s="9">
        <v>0</v>
      </c>
      <c r="AT7" s="18">
        <f>AS7/AR7</f>
        <v>0</v>
      </c>
      <c r="AU7" s="9"/>
      <c r="AV7" s="9"/>
      <c r="AW7" s="18"/>
      <c r="AX7" s="9"/>
      <c r="AY7" s="9"/>
      <c r="AZ7" s="18" t="e">
        <f t="shared" ref="AZ7:AZ10" si="13">AY7/AX7</f>
        <v>#DIV/0!</v>
      </c>
      <c r="BA7" s="9">
        <v>8</v>
      </c>
      <c r="BB7" s="9">
        <v>6</v>
      </c>
      <c r="BC7" s="18">
        <f t="shared" si="4"/>
        <v>0.75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/>
      <c r="BQ7" s="9"/>
      <c r="BR7" s="18" t="e">
        <f t="shared" si="5"/>
        <v>#DIV/0!</v>
      </c>
      <c r="BS7" s="40">
        <f t="shared" si="6"/>
        <v>183</v>
      </c>
      <c r="BT7" s="9">
        <f t="shared" si="7"/>
        <v>120</v>
      </c>
      <c r="BU7" s="41">
        <f t="shared" si="8"/>
        <v>0.655737704918033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 t="e">
        <f t="shared" si="9"/>
        <v>#DIV/0!</v>
      </c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37</v>
      </c>
      <c r="BQ8" s="9">
        <v>18</v>
      </c>
      <c r="BR8" s="18">
        <f t="shared" si="5"/>
        <v>0.486486486486487</v>
      </c>
      <c r="BS8" s="40">
        <f t="shared" si="6"/>
        <v>37</v>
      </c>
      <c r="BT8" s="9">
        <f t="shared" si="7"/>
        <v>18</v>
      </c>
      <c r="BU8" s="41">
        <f t="shared" si="8"/>
        <v>0.486486486486487</v>
      </c>
    </row>
    <row r="9" spans="1:73">
      <c r="A9" s="11" t="s">
        <v>34</v>
      </c>
      <c r="B9" s="12">
        <f t="shared" ref="B9:F9" si="14">SUM(B4:B8)</f>
        <v>86</v>
      </c>
      <c r="C9" s="12">
        <f t="shared" si="14"/>
        <v>58</v>
      </c>
      <c r="D9" s="13">
        <f t="shared" ref="D9:D12" si="15">C9/B9</f>
        <v>0.674418604651163</v>
      </c>
      <c r="E9" s="12">
        <f t="shared" si="14"/>
        <v>59</v>
      </c>
      <c r="F9" s="12">
        <f t="shared" si="14"/>
        <v>41</v>
      </c>
      <c r="G9" s="13">
        <f>F9/E9</f>
        <v>0.694915254237288</v>
      </c>
      <c r="H9" s="12">
        <f t="shared" ref="H9:L9" si="16">SUM(H4:H8)</f>
        <v>173</v>
      </c>
      <c r="I9" s="12">
        <f t="shared" si="16"/>
        <v>133</v>
      </c>
      <c r="J9" s="13">
        <f>I9/H9</f>
        <v>0.76878612716763</v>
      </c>
      <c r="K9" s="12">
        <f t="shared" si="16"/>
        <v>138</v>
      </c>
      <c r="L9" s="12">
        <f t="shared" si="16"/>
        <v>98</v>
      </c>
      <c r="M9" s="13">
        <f t="shared" si="1"/>
        <v>0.710144927536232</v>
      </c>
      <c r="N9" s="12">
        <f>SUM(N4:N8)</f>
        <v>23</v>
      </c>
      <c r="O9" s="12">
        <f>SUM(O4:O8)</f>
        <v>4</v>
      </c>
      <c r="P9" s="13">
        <f>O9/N9</f>
        <v>0.173913043478261</v>
      </c>
      <c r="Q9" s="12">
        <f t="shared" ref="Q9:U9" si="17">SUM(Q4:Q8)</f>
        <v>30</v>
      </c>
      <c r="R9" s="12">
        <f t="shared" si="17"/>
        <v>20</v>
      </c>
      <c r="S9" s="13">
        <f t="shared" si="9"/>
        <v>0.666666666666667</v>
      </c>
      <c r="T9" s="12">
        <f t="shared" si="17"/>
        <v>0</v>
      </c>
      <c r="U9" s="12">
        <f t="shared" si="17"/>
        <v>0</v>
      </c>
      <c r="V9" s="13" t="e">
        <f t="shared" si="10"/>
        <v>#DIV/0!</v>
      </c>
      <c r="W9" s="12">
        <f>SUM(W4:W8)</f>
        <v>28</v>
      </c>
      <c r="X9" s="12">
        <f>SUM(X4:X8)</f>
        <v>24</v>
      </c>
      <c r="Y9" s="13">
        <f>X9/W9</f>
        <v>0.857142857142857</v>
      </c>
      <c r="Z9" s="12">
        <f t="shared" ref="Z9:AD9" si="18">SUM(Z4:Z8)</f>
        <v>2</v>
      </c>
      <c r="AA9" s="12">
        <f t="shared" si="18"/>
        <v>2</v>
      </c>
      <c r="AB9" s="13">
        <f t="shared" ref="AB9:AB12" si="19">AA9/Z9</f>
        <v>1</v>
      </c>
      <c r="AC9" s="12">
        <f t="shared" si="18"/>
        <v>0</v>
      </c>
      <c r="AD9" s="12">
        <f t="shared" si="18"/>
        <v>0</v>
      </c>
      <c r="AE9" s="13" t="e">
        <f t="shared" si="2"/>
        <v>#DIV/0!</v>
      </c>
      <c r="AF9" s="12">
        <f>SUM(AF4:AF8)</f>
        <v>48</v>
      </c>
      <c r="AG9" s="12">
        <f>SUM(AG4:AG8)</f>
        <v>26</v>
      </c>
      <c r="AH9" s="13">
        <f t="shared" si="11"/>
        <v>0.541666666666667</v>
      </c>
      <c r="AI9" s="12"/>
      <c r="AJ9" s="12"/>
      <c r="AK9" s="13"/>
      <c r="AL9" s="12">
        <f t="shared" ref="AL9:AP9" si="20">SUM(AL4:AL8)</f>
        <v>41</v>
      </c>
      <c r="AM9" s="12">
        <f t="shared" si="20"/>
        <v>30</v>
      </c>
      <c r="AN9" s="13">
        <f t="shared" si="3"/>
        <v>0.731707317073171</v>
      </c>
      <c r="AO9" s="12">
        <f t="shared" si="20"/>
        <v>71</v>
      </c>
      <c r="AP9" s="12">
        <f t="shared" si="20"/>
        <v>49</v>
      </c>
      <c r="AQ9" s="13">
        <f t="shared" si="12"/>
        <v>0.690140845070423</v>
      </c>
      <c r="AR9" s="12">
        <f t="shared" ref="AR9:AV9" si="21">SUM(AR4:AR8)</f>
        <v>5</v>
      </c>
      <c r="AS9" s="12">
        <f t="shared" si="21"/>
        <v>3</v>
      </c>
      <c r="AT9" s="13">
        <f t="shared" ref="AT9:AT12" si="22">AS9/AR9</f>
        <v>0.6</v>
      </c>
      <c r="AU9" s="12">
        <f t="shared" si="21"/>
        <v>0</v>
      </c>
      <c r="AV9" s="12">
        <f t="shared" si="21"/>
        <v>0</v>
      </c>
      <c r="AW9" s="13" t="e">
        <f>AV9/AU9</f>
        <v>#DIV/0!</v>
      </c>
      <c r="AX9" s="12">
        <f t="shared" ref="AX9:BB9" si="23">SUM(AX4:AX8)</f>
        <v>0</v>
      </c>
      <c r="AY9" s="12">
        <f t="shared" si="23"/>
        <v>0</v>
      </c>
      <c r="AZ9" s="13" t="e">
        <f t="shared" si="13"/>
        <v>#DIV/0!</v>
      </c>
      <c r="BA9" s="12">
        <f t="shared" si="23"/>
        <v>8</v>
      </c>
      <c r="BB9" s="12">
        <f t="shared" si="23"/>
        <v>6</v>
      </c>
      <c r="BC9" s="13">
        <f t="shared" si="4"/>
        <v>0.75</v>
      </c>
      <c r="BD9" s="12"/>
      <c r="BE9" s="12"/>
      <c r="BF9" s="13"/>
      <c r="BG9" s="12"/>
      <c r="BH9" s="12"/>
      <c r="BI9" s="13"/>
      <c r="BJ9" s="12"/>
      <c r="BK9" s="12"/>
      <c r="BL9" s="13"/>
      <c r="BM9" s="12"/>
      <c r="BN9" s="12"/>
      <c r="BO9" s="13"/>
      <c r="BP9" s="12">
        <f>SUM(BP4:BP8)</f>
        <v>57</v>
      </c>
      <c r="BQ9" s="12">
        <f>SUM(BQ4:BQ8)</f>
        <v>29</v>
      </c>
      <c r="BR9" s="13">
        <f t="shared" si="5"/>
        <v>0.508771929824561</v>
      </c>
      <c r="BS9" s="43">
        <f t="shared" si="6"/>
        <v>769</v>
      </c>
      <c r="BT9" s="12">
        <f t="shared" si="7"/>
        <v>523</v>
      </c>
      <c r="BU9" s="44">
        <f t="shared" si="8"/>
        <v>0.680104031209363</v>
      </c>
    </row>
    <row r="10" spans="1:73">
      <c r="A10" s="8" t="s">
        <v>35</v>
      </c>
      <c r="B10" s="9">
        <v>80</v>
      </c>
      <c r="C10" s="9">
        <v>77</v>
      </c>
      <c r="D10" s="18">
        <f t="shared" si="15"/>
        <v>0.9625</v>
      </c>
      <c r="E10" s="9">
        <v>17</v>
      </c>
      <c r="F10" s="9">
        <v>17</v>
      </c>
      <c r="G10" s="18">
        <f t="shared" ref="G10:G14" si="24">F10/E10</f>
        <v>1</v>
      </c>
      <c r="H10" s="9">
        <v>88</v>
      </c>
      <c r="I10" s="9">
        <v>84</v>
      </c>
      <c r="J10" s="18">
        <f t="shared" si="0"/>
        <v>0.954545454545455</v>
      </c>
      <c r="K10" s="9">
        <v>69</v>
      </c>
      <c r="L10" s="9">
        <v>64</v>
      </c>
      <c r="M10" s="18">
        <f t="shared" si="1"/>
        <v>0.927536231884058</v>
      </c>
      <c r="N10" s="9">
        <v>22</v>
      </c>
      <c r="O10" s="9">
        <v>22</v>
      </c>
      <c r="P10" s="18">
        <f>O10/N10</f>
        <v>1</v>
      </c>
      <c r="Q10" s="9">
        <v>28</v>
      </c>
      <c r="R10" s="9">
        <v>28</v>
      </c>
      <c r="S10" s="18">
        <f t="shared" si="9"/>
        <v>1</v>
      </c>
      <c r="T10" s="9">
        <v>29</v>
      </c>
      <c r="U10" s="9">
        <v>28</v>
      </c>
      <c r="V10" s="18">
        <f t="shared" si="10"/>
        <v>0.96551724137931</v>
      </c>
      <c r="W10" s="9"/>
      <c r="X10" s="9"/>
      <c r="Y10" s="18"/>
      <c r="Z10" s="9">
        <v>14</v>
      </c>
      <c r="AA10" s="9">
        <v>13</v>
      </c>
      <c r="AB10" s="18">
        <f t="shared" si="19"/>
        <v>0.928571428571429</v>
      </c>
      <c r="AC10" s="9">
        <v>52</v>
      </c>
      <c r="AD10" s="9">
        <v>52</v>
      </c>
      <c r="AE10" s="18">
        <f t="shared" si="2"/>
        <v>1</v>
      </c>
      <c r="AF10" s="9">
        <v>49</v>
      </c>
      <c r="AG10" s="9">
        <v>47</v>
      </c>
      <c r="AH10" s="18">
        <f t="shared" si="11"/>
        <v>0.959183673469388</v>
      </c>
      <c r="AI10" s="9"/>
      <c r="AJ10" s="9"/>
      <c r="AK10" s="18"/>
      <c r="AL10" s="9">
        <v>22</v>
      </c>
      <c r="AM10" s="9">
        <v>21</v>
      </c>
      <c r="AN10" s="18">
        <f t="shared" si="3"/>
        <v>0.954545454545455</v>
      </c>
      <c r="AO10" s="9">
        <v>52</v>
      </c>
      <c r="AP10" s="9">
        <v>51</v>
      </c>
      <c r="AQ10" s="18">
        <f t="shared" si="12"/>
        <v>0.980769230769231</v>
      </c>
      <c r="AR10" s="9">
        <v>1</v>
      </c>
      <c r="AS10" s="9">
        <v>1</v>
      </c>
      <c r="AT10" s="18">
        <f t="shared" si="22"/>
        <v>1</v>
      </c>
      <c r="AU10" s="9">
        <v>6</v>
      </c>
      <c r="AV10" s="9">
        <v>5</v>
      </c>
      <c r="AW10" s="18">
        <f>AV10/AU10</f>
        <v>0.833333333333333</v>
      </c>
      <c r="AX10" s="9"/>
      <c r="AY10" s="9"/>
      <c r="AZ10" s="18" t="e">
        <f t="shared" si="13"/>
        <v>#DIV/0!</v>
      </c>
      <c r="BA10" s="9">
        <v>149</v>
      </c>
      <c r="BB10" s="9">
        <v>145</v>
      </c>
      <c r="BC10" s="18">
        <f t="shared" si="4"/>
        <v>0.973154362416107</v>
      </c>
      <c r="BD10" s="9"/>
      <c r="BE10" s="9"/>
      <c r="BF10" s="18"/>
      <c r="BG10" s="9"/>
      <c r="BH10" s="9"/>
      <c r="BI10" s="18"/>
      <c r="BJ10" s="9">
        <v>96</v>
      </c>
      <c r="BK10" s="9">
        <v>92</v>
      </c>
      <c r="BL10" s="18">
        <f t="shared" ref="BL10:BL14" si="25">BK10/BJ10</f>
        <v>0.958333333333333</v>
      </c>
      <c r="BM10" s="9"/>
      <c r="BN10" s="9"/>
      <c r="BO10" s="18"/>
      <c r="BP10" s="9">
        <v>43</v>
      </c>
      <c r="BQ10" s="9">
        <v>42</v>
      </c>
      <c r="BR10" s="18">
        <f t="shared" si="5"/>
        <v>0.976744186046512</v>
      </c>
      <c r="BS10" s="42">
        <f t="shared" si="6"/>
        <v>817</v>
      </c>
      <c r="BT10" s="9">
        <f t="shared" si="7"/>
        <v>789</v>
      </c>
      <c r="BU10" s="41">
        <f t="shared" si="8"/>
        <v>0.965728274173807</v>
      </c>
    </row>
    <row r="11" spans="1:73">
      <c r="A11" s="8" t="s">
        <v>36</v>
      </c>
      <c r="B11" s="9">
        <v>23</v>
      </c>
      <c r="C11" s="9">
        <v>22</v>
      </c>
      <c r="D11" s="18">
        <f t="shared" si="15"/>
        <v>0.956521739130435</v>
      </c>
      <c r="E11" s="9">
        <v>33</v>
      </c>
      <c r="F11" s="9">
        <v>29</v>
      </c>
      <c r="G11" s="18">
        <f t="shared" si="24"/>
        <v>0.878787878787879</v>
      </c>
      <c r="H11" s="9">
        <v>11</v>
      </c>
      <c r="I11" s="9">
        <v>10</v>
      </c>
      <c r="J11" s="18">
        <f t="shared" si="0"/>
        <v>0.909090909090909</v>
      </c>
      <c r="K11" s="9">
        <v>10</v>
      </c>
      <c r="L11" s="9">
        <v>10</v>
      </c>
      <c r="M11" s="18">
        <f t="shared" si="1"/>
        <v>1</v>
      </c>
      <c r="N11" s="9"/>
      <c r="O11" s="9"/>
      <c r="P11" s="18"/>
      <c r="Q11" s="9">
        <v>2</v>
      </c>
      <c r="R11" s="9">
        <v>2</v>
      </c>
      <c r="S11" s="18">
        <f t="shared" si="9"/>
        <v>1</v>
      </c>
      <c r="T11" s="9">
        <v>8</v>
      </c>
      <c r="U11" s="9">
        <v>8</v>
      </c>
      <c r="V11" s="18">
        <f t="shared" si="10"/>
        <v>1</v>
      </c>
      <c r="W11" s="9"/>
      <c r="X11" s="9"/>
      <c r="Y11" s="18"/>
      <c r="Z11" s="9"/>
      <c r="AA11" s="9"/>
      <c r="AB11" s="18"/>
      <c r="AC11" s="9">
        <v>5</v>
      </c>
      <c r="AD11" s="9">
        <v>5</v>
      </c>
      <c r="AE11" s="18">
        <f t="shared" si="2"/>
        <v>1</v>
      </c>
      <c r="AF11" s="9">
        <v>4</v>
      </c>
      <c r="AG11" s="9">
        <v>4</v>
      </c>
      <c r="AH11" s="18">
        <f t="shared" si="11"/>
        <v>1</v>
      </c>
      <c r="AI11" s="9"/>
      <c r="AJ11" s="9"/>
      <c r="AK11" s="18"/>
      <c r="AL11" s="9"/>
      <c r="AM11" s="9"/>
      <c r="AN11" s="18" t="e">
        <f t="shared" si="3"/>
        <v>#DIV/0!</v>
      </c>
      <c r="AO11" s="9">
        <v>3</v>
      </c>
      <c r="AP11" s="9">
        <v>3</v>
      </c>
      <c r="AQ11" s="18">
        <f t="shared" si="12"/>
        <v>1</v>
      </c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18" t="e">
        <f t="shared" si="25"/>
        <v>#DIV/0!</v>
      </c>
      <c r="BM11" s="9"/>
      <c r="BN11" s="9"/>
      <c r="BO11" s="18"/>
      <c r="BP11" s="9"/>
      <c r="BQ11" s="9"/>
      <c r="BR11" s="18"/>
      <c r="BS11" s="42">
        <f t="shared" si="6"/>
        <v>99</v>
      </c>
      <c r="BT11" s="9">
        <f t="shared" si="7"/>
        <v>93</v>
      </c>
      <c r="BU11" s="41">
        <f t="shared" si="8"/>
        <v>0.939393939393939</v>
      </c>
    </row>
    <row r="12" spans="1:73">
      <c r="A12" s="8" t="s">
        <v>37</v>
      </c>
      <c r="B12" s="9">
        <v>8</v>
      </c>
      <c r="C12" s="9">
        <v>8</v>
      </c>
      <c r="D12" s="18">
        <f t="shared" si="15"/>
        <v>1</v>
      </c>
      <c r="E12" s="9">
        <v>1</v>
      </c>
      <c r="F12" s="9">
        <v>1</v>
      </c>
      <c r="G12" s="18">
        <f t="shared" si="24"/>
        <v>1</v>
      </c>
      <c r="H12" s="9">
        <v>44</v>
      </c>
      <c r="I12" s="9">
        <v>43</v>
      </c>
      <c r="J12" s="18">
        <f t="shared" si="0"/>
        <v>0.977272727272727</v>
      </c>
      <c r="K12" s="9">
        <v>60</v>
      </c>
      <c r="L12" s="9">
        <v>56</v>
      </c>
      <c r="M12" s="18">
        <f t="shared" si="1"/>
        <v>0.933333333333333</v>
      </c>
      <c r="N12" s="9">
        <v>13</v>
      </c>
      <c r="O12" s="9">
        <v>11</v>
      </c>
      <c r="P12" s="18">
        <f>O12/N12</f>
        <v>0.846153846153846</v>
      </c>
      <c r="Q12" s="9">
        <v>50</v>
      </c>
      <c r="R12" s="9">
        <v>47</v>
      </c>
      <c r="S12" s="18">
        <f t="shared" si="9"/>
        <v>0.94</v>
      </c>
      <c r="T12" s="9">
        <v>28</v>
      </c>
      <c r="U12" s="9">
        <v>27</v>
      </c>
      <c r="V12" s="18">
        <f t="shared" si="10"/>
        <v>0.964285714285714</v>
      </c>
      <c r="W12" s="9"/>
      <c r="X12" s="9"/>
      <c r="Y12" s="18"/>
      <c r="Z12" s="9">
        <v>18</v>
      </c>
      <c r="AA12" s="9">
        <v>12</v>
      </c>
      <c r="AB12" s="18">
        <f t="shared" si="19"/>
        <v>0.666666666666667</v>
      </c>
      <c r="AC12" s="9">
        <v>20</v>
      </c>
      <c r="AD12" s="9">
        <v>19</v>
      </c>
      <c r="AE12" s="18">
        <f t="shared" si="2"/>
        <v>0.95</v>
      </c>
      <c r="AF12" s="9">
        <v>61</v>
      </c>
      <c r="AG12" s="9">
        <v>53</v>
      </c>
      <c r="AH12" s="18">
        <f t="shared" si="11"/>
        <v>0.868852459016393</v>
      </c>
      <c r="AI12" s="9"/>
      <c r="AJ12" s="9"/>
      <c r="AK12" s="18"/>
      <c r="AL12" s="9">
        <v>5</v>
      </c>
      <c r="AM12" s="9">
        <v>5</v>
      </c>
      <c r="AN12" s="18">
        <f t="shared" si="3"/>
        <v>1</v>
      </c>
      <c r="AO12" s="9">
        <v>13</v>
      </c>
      <c r="AP12" s="9">
        <v>11</v>
      </c>
      <c r="AQ12" s="18">
        <f t="shared" si="12"/>
        <v>0.846153846153846</v>
      </c>
      <c r="AR12" s="9">
        <v>1</v>
      </c>
      <c r="AS12" s="9">
        <v>1</v>
      </c>
      <c r="AT12" s="18">
        <f t="shared" si="22"/>
        <v>1</v>
      </c>
      <c r="AU12" s="9"/>
      <c r="AV12" s="9"/>
      <c r="AW12" s="18"/>
      <c r="AX12" s="9"/>
      <c r="AY12" s="9"/>
      <c r="AZ12" s="18"/>
      <c r="BA12" s="9"/>
      <c r="BB12" s="9"/>
      <c r="BC12" s="18" t="e">
        <f>BB12/BA12</f>
        <v>#DIV/0!</v>
      </c>
      <c r="BD12" s="9"/>
      <c r="BE12" s="9"/>
      <c r="BF12" s="18"/>
      <c r="BG12" s="9"/>
      <c r="BH12" s="9"/>
      <c r="BI12" s="18"/>
      <c r="BJ12" s="9">
        <v>22</v>
      </c>
      <c r="BK12" s="9">
        <v>20</v>
      </c>
      <c r="BL12" s="18">
        <f t="shared" si="25"/>
        <v>0.909090909090909</v>
      </c>
      <c r="BM12" s="9"/>
      <c r="BN12" s="9"/>
      <c r="BO12" s="18"/>
      <c r="BP12" s="9">
        <v>31</v>
      </c>
      <c r="BQ12" s="9">
        <v>28</v>
      </c>
      <c r="BR12" s="18">
        <f>BQ12/BP12</f>
        <v>0.903225806451613</v>
      </c>
      <c r="BS12" s="42">
        <f t="shared" si="6"/>
        <v>375</v>
      </c>
      <c r="BT12" s="9">
        <f t="shared" si="7"/>
        <v>342</v>
      </c>
      <c r="BU12" s="41">
        <f t="shared" si="8"/>
        <v>0.912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 t="e">
        <f t="shared" si="25"/>
        <v>#DIV/0!</v>
      </c>
      <c r="BM13" s="9"/>
      <c r="BN13" s="9"/>
      <c r="BO13" s="18"/>
      <c r="BP13" s="9"/>
      <c r="BQ13" s="9"/>
      <c r="BR13" s="18"/>
      <c r="BS13" s="42">
        <f t="shared" si="6"/>
        <v>0</v>
      </c>
      <c r="BT13" s="9">
        <f t="shared" si="7"/>
        <v>0</v>
      </c>
      <c r="BU13" s="41" t="e">
        <f t="shared" si="8"/>
        <v>#DIV/0!</v>
      </c>
    </row>
    <row r="14" spans="1:73">
      <c r="A14" s="8" t="s">
        <v>39</v>
      </c>
      <c r="B14" s="9">
        <v>14</v>
      </c>
      <c r="C14" s="9">
        <v>14</v>
      </c>
      <c r="D14" s="18">
        <f t="shared" ref="D14:D17" si="26">C14/B14</f>
        <v>1</v>
      </c>
      <c r="E14" s="9">
        <v>42</v>
      </c>
      <c r="F14" s="9">
        <v>40</v>
      </c>
      <c r="G14" s="18">
        <f t="shared" si="24"/>
        <v>0.952380952380952</v>
      </c>
      <c r="H14" s="9">
        <v>4</v>
      </c>
      <c r="I14" s="9">
        <v>3</v>
      </c>
      <c r="J14" s="18">
        <f>I14/H14</f>
        <v>0.75</v>
      </c>
      <c r="K14" s="9"/>
      <c r="L14" s="9"/>
      <c r="M14" s="18"/>
      <c r="N14" s="9"/>
      <c r="O14" s="9"/>
      <c r="P14" s="18"/>
      <c r="Q14" s="9"/>
      <c r="R14" s="9"/>
      <c r="S14" s="18" t="e">
        <f>R14/Q14</f>
        <v>#DIV/0!</v>
      </c>
      <c r="T14" s="9">
        <v>1</v>
      </c>
      <c r="U14" s="9">
        <v>1</v>
      </c>
      <c r="V14" s="18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>
        <v>5</v>
      </c>
      <c r="AP14" s="9">
        <v>5</v>
      </c>
      <c r="AQ14" s="18">
        <f>AP14/AO14</f>
        <v>1</v>
      </c>
      <c r="AR14" s="9"/>
      <c r="AS14" s="9"/>
      <c r="AT14" s="18"/>
      <c r="AU14" s="9"/>
      <c r="AV14" s="9"/>
      <c r="AW14" s="18"/>
      <c r="AX14" s="9"/>
      <c r="AY14" s="9"/>
      <c r="AZ14" s="18"/>
      <c r="BA14" s="9">
        <v>74</v>
      </c>
      <c r="BB14" s="9">
        <v>67</v>
      </c>
      <c r="BC14" s="18">
        <f>BB14/BA14</f>
        <v>0.905405405405405</v>
      </c>
      <c r="BD14" s="9"/>
      <c r="BE14" s="9"/>
      <c r="BF14" s="18"/>
      <c r="BG14" s="9"/>
      <c r="BH14" s="9"/>
      <c r="BI14" s="18"/>
      <c r="BJ14" s="9">
        <v>1</v>
      </c>
      <c r="BK14" s="9">
        <v>1</v>
      </c>
      <c r="BL14" s="18">
        <f t="shared" si="25"/>
        <v>1</v>
      </c>
      <c r="BM14" s="9"/>
      <c r="BN14" s="9"/>
      <c r="BO14" s="18"/>
      <c r="BP14" s="9">
        <v>52</v>
      </c>
      <c r="BQ14" s="9">
        <v>47</v>
      </c>
      <c r="BR14" s="18">
        <f>BQ14/BP14</f>
        <v>0.903846153846154</v>
      </c>
      <c r="BS14" s="42">
        <f t="shared" si="6"/>
        <v>193</v>
      </c>
      <c r="BT14" s="9">
        <f t="shared" si="7"/>
        <v>178</v>
      </c>
      <c r="BU14" s="41">
        <f t="shared" si="8"/>
        <v>0.922279792746114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>
        <v>2</v>
      </c>
      <c r="R15" s="9">
        <v>2</v>
      </c>
      <c r="S15" s="18">
        <f>R15/Q15</f>
        <v>1</v>
      </c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>
        <v>1</v>
      </c>
      <c r="BQ15" s="9">
        <v>1</v>
      </c>
      <c r="BR15" s="18">
        <f>BQ15/BP15</f>
        <v>1</v>
      </c>
      <c r="BS15" s="42">
        <f t="shared" si="6"/>
        <v>3</v>
      </c>
      <c r="BT15" s="9">
        <f t="shared" si="7"/>
        <v>3</v>
      </c>
      <c r="BU15" s="41">
        <f t="shared" si="8"/>
        <v>1</v>
      </c>
    </row>
    <row r="16" spans="1:73">
      <c r="A16" s="8" t="s">
        <v>41</v>
      </c>
      <c r="B16" s="9">
        <v>2</v>
      </c>
      <c r="C16" s="9">
        <v>2</v>
      </c>
      <c r="D16" s="18">
        <f t="shared" si="26"/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6"/>
        <v>2</v>
      </c>
      <c r="BT16" s="9">
        <f t="shared" si="7"/>
        <v>2</v>
      </c>
      <c r="BU16" s="41">
        <f t="shared" si="8"/>
        <v>1</v>
      </c>
    </row>
    <row r="17" spans="1:73">
      <c r="A17" s="8" t="s">
        <v>42</v>
      </c>
      <c r="B17" s="9">
        <v>6</v>
      </c>
      <c r="C17" s="9">
        <v>4</v>
      </c>
      <c r="D17" s="18">
        <f t="shared" si="26"/>
        <v>0.666666666666667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6"/>
        <v>6</v>
      </c>
      <c r="BT17" s="9">
        <f t="shared" si="7"/>
        <v>4</v>
      </c>
      <c r="BU17" s="41">
        <f t="shared" si="8"/>
        <v>0.666666666666667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/>
      <c r="C19" s="9"/>
      <c r="D19" s="18" t="e">
        <f t="shared" ref="D19:D26" si="27">C19/B19</f>
        <v>#DIV/0!</v>
      </c>
      <c r="E19" s="9">
        <v>2</v>
      </c>
      <c r="F19" s="9">
        <v>1</v>
      </c>
      <c r="G19" s="18">
        <f t="shared" ref="G19:G24" si="28">F19/E19</f>
        <v>0.5</v>
      </c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>
        <v>4</v>
      </c>
      <c r="BK19" s="9">
        <v>4</v>
      </c>
      <c r="BL19" s="18">
        <f>BK19/BJ19</f>
        <v>1</v>
      </c>
      <c r="BM19" s="9"/>
      <c r="BN19" s="9"/>
      <c r="BO19" s="18"/>
      <c r="BP19" s="9"/>
      <c r="BQ19" s="9"/>
      <c r="BR19" s="18"/>
      <c r="BS19" s="42">
        <f t="shared" ref="BS19:BS25" si="29">B19+E19+H19+K19+N19+Q19+T19+W19+Z19+AC19+AF19+AI19+AL19+AO19+AR19+AU19+AX19+BA19+BD19+BG19+BJ19+BM19+BP19</f>
        <v>6</v>
      </c>
      <c r="BT19" s="9">
        <f t="shared" ref="BT19:BT25" si="30">C19+F19+I19+L19+O19+R19+U19+X19+AA19+AD19+AG19+AJ19+AM19+AP19+AS19+AV19+AY19+BB19+BE19+BH19+BK19+BN19+BQ19</f>
        <v>5</v>
      </c>
      <c r="BU19" s="41">
        <f t="shared" ref="BU19:BU25" si="31">BT19/BS19</f>
        <v>0.833333333333333</v>
      </c>
    </row>
    <row r="20" spans="1:73">
      <c r="A20" s="8" t="s">
        <v>45</v>
      </c>
      <c r="B20" s="9"/>
      <c r="C20" s="9"/>
      <c r="D20" s="18"/>
      <c r="E20" s="9">
        <v>2</v>
      </c>
      <c r="F20" s="9">
        <v>2</v>
      </c>
      <c r="G20" s="18">
        <f t="shared" si="28"/>
        <v>1</v>
      </c>
      <c r="H20" s="9"/>
      <c r="I20" s="9"/>
      <c r="J20" s="18"/>
      <c r="K20" s="9"/>
      <c r="L20" s="9"/>
      <c r="M20" s="18" t="e">
        <f t="shared" ref="M20:M24" si="32">L20/K20</f>
        <v>#DIV/0!</v>
      </c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>
        <v>1</v>
      </c>
      <c r="BK20" s="9">
        <v>1</v>
      </c>
      <c r="BL20" s="18">
        <f t="shared" ref="BL20:BL25" si="33">BK20/BJ20</f>
        <v>1</v>
      </c>
      <c r="BM20" s="9"/>
      <c r="BN20" s="9"/>
      <c r="BO20" s="18"/>
      <c r="BP20" s="9"/>
      <c r="BQ20" s="9"/>
      <c r="BR20" s="18"/>
      <c r="BS20" s="42">
        <f t="shared" si="29"/>
        <v>3</v>
      </c>
      <c r="BT20" s="9">
        <f t="shared" si="30"/>
        <v>3</v>
      </c>
      <c r="BU20" s="41">
        <f t="shared" si="31"/>
        <v>1</v>
      </c>
    </row>
    <row r="21" spans="1:73">
      <c r="A21" s="8" t="s">
        <v>46</v>
      </c>
      <c r="B21" s="9"/>
      <c r="C21" s="9"/>
      <c r="D21" s="18"/>
      <c r="E21" s="9"/>
      <c r="F21" s="9"/>
      <c r="G21" s="18"/>
      <c r="H21" s="9">
        <v>1</v>
      </c>
      <c r="I21" s="9">
        <v>1</v>
      </c>
      <c r="J21" s="18">
        <f>I21/H21</f>
        <v>1</v>
      </c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/>
      <c r="BT21" s="9"/>
      <c r="BU21" s="41"/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34">SUM(B10:B22)</f>
        <v>133</v>
      </c>
      <c r="C23" s="12">
        <f t="shared" si="34"/>
        <v>127</v>
      </c>
      <c r="D23" s="13">
        <f t="shared" si="27"/>
        <v>0.954887218045113</v>
      </c>
      <c r="E23" s="12">
        <f t="shared" si="34"/>
        <v>97</v>
      </c>
      <c r="F23" s="12">
        <f t="shared" si="34"/>
        <v>90</v>
      </c>
      <c r="G23" s="13">
        <f t="shared" si="28"/>
        <v>0.927835051546392</v>
      </c>
      <c r="H23" s="12">
        <f t="shared" ref="H23:L23" si="35">SUM(H10:H22)</f>
        <v>148</v>
      </c>
      <c r="I23" s="12">
        <f t="shared" si="35"/>
        <v>141</v>
      </c>
      <c r="J23" s="13">
        <f t="shared" ref="J23:J27" si="36">I23/H23</f>
        <v>0.952702702702703</v>
      </c>
      <c r="K23" s="12">
        <f t="shared" si="35"/>
        <v>139</v>
      </c>
      <c r="L23" s="12">
        <f t="shared" si="35"/>
        <v>130</v>
      </c>
      <c r="M23" s="13">
        <f t="shared" si="32"/>
        <v>0.935251798561151</v>
      </c>
      <c r="N23" s="12">
        <f t="shared" ref="N23:R23" si="37">SUM(N10:N22)</f>
        <v>35</v>
      </c>
      <c r="O23" s="12">
        <f t="shared" si="37"/>
        <v>33</v>
      </c>
      <c r="P23" s="13">
        <f>O23/N23</f>
        <v>0.942857142857143</v>
      </c>
      <c r="Q23" s="12">
        <f t="shared" si="37"/>
        <v>82</v>
      </c>
      <c r="R23" s="12">
        <f t="shared" si="37"/>
        <v>79</v>
      </c>
      <c r="S23" s="13">
        <f t="shared" ref="S23:S26" si="38">R23/Q23</f>
        <v>0.963414634146341</v>
      </c>
      <c r="T23" s="12">
        <f t="shared" ref="T23:X23" si="39">SUM(T10:T22)</f>
        <v>66</v>
      </c>
      <c r="U23" s="12">
        <f t="shared" si="39"/>
        <v>64</v>
      </c>
      <c r="V23" s="13">
        <f>U23/T23</f>
        <v>0.96969696969697</v>
      </c>
      <c r="W23" s="12">
        <f t="shared" si="39"/>
        <v>0</v>
      </c>
      <c r="X23" s="12">
        <f t="shared" si="39"/>
        <v>0</v>
      </c>
      <c r="Y23" s="13" t="e">
        <f>X23/W23</f>
        <v>#DIV/0!</v>
      </c>
      <c r="Z23" s="12">
        <f t="shared" ref="Z23:AD23" si="40">SUM(Z10:Z22)</f>
        <v>32</v>
      </c>
      <c r="AA23" s="12">
        <f t="shared" si="40"/>
        <v>25</v>
      </c>
      <c r="AB23" s="13">
        <f>AA23/Z23</f>
        <v>0.78125</v>
      </c>
      <c r="AC23" s="12">
        <f t="shared" si="40"/>
        <v>77</v>
      </c>
      <c r="AD23" s="12">
        <f t="shared" si="40"/>
        <v>76</v>
      </c>
      <c r="AE23" s="13">
        <f t="shared" ref="AE23:AE27" si="41">AD23/AC23</f>
        <v>0.987012987012987</v>
      </c>
      <c r="AF23" s="12">
        <f>SUM(AF10:AF22)</f>
        <v>114</v>
      </c>
      <c r="AG23" s="12">
        <f>SUM(AG10:AG22)</f>
        <v>104</v>
      </c>
      <c r="AH23" s="13">
        <f t="shared" ref="AH23:AH27" si="42">AG23/AF23</f>
        <v>0.912280701754386</v>
      </c>
      <c r="AI23" s="12"/>
      <c r="AJ23" s="12"/>
      <c r="AK23" s="13"/>
      <c r="AL23" s="12">
        <f t="shared" ref="AL23:AP23" si="43">SUM(AL10:AL22)</f>
        <v>27</v>
      </c>
      <c r="AM23" s="12">
        <f t="shared" si="43"/>
        <v>26</v>
      </c>
      <c r="AN23" s="13">
        <f>AM23/AL23</f>
        <v>0.962962962962963</v>
      </c>
      <c r="AO23" s="12">
        <f t="shared" si="43"/>
        <v>73</v>
      </c>
      <c r="AP23" s="12">
        <f t="shared" si="43"/>
        <v>70</v>
      </c>
      <c r="AQ23" s="13">
        <f t="shared" ref="AQ23:AQ25" si="44">AP23/AO23</f>
        <v>0.958904109589041</v>
      </c>
      <c r="AR23" s="12">
        <f>SUM(AR10:AR22)</f>
        <v>2</v>
      </c>
      <c r="AS23" s="12">
        <f>SUM(AS10:AS22)</f>
        <v>2</v>
      </c>
      <c r="AT23" s="13">
        <f>AS23/AR23</f>
        <v>1</v>
      </c>
      <c r="AU23" s="12">
        <f t="shared" ref="AU23:AY23" si="45">SUM(AU10:AU22)</f>
        <v>6</v>
      </c>
      <c r="AV23" s="12">
        <f t="shared" si="45"/>
        <v>5</v>
      </c>
      <c r="AW23" s="13">
        <f>AV23/AU23</f>
        <v>0.833333333333333</v>
      </c>
      <c r="AX23" s="12">
        <f t="shared" si="45"/>
        <v>0</v>
      </c>
      <c r="AY23" s="12">
        <f t="shared" si="45"/>
        <v>0</v>
      </c>
      <c r="AZ23" s="13" t="e">
        <f>AY23/AX23</f>
        <v>#DIV/0!</v>
      </c>
      <c r="BA23" s="12">
        <f>SUM(BA10:BA22)</f>
        <v>223</v>
      </c>
      <c r="BB23" s="12">
        <f>SUM(BB10:BB22)</f>
        <v>212</v>
      </c>
      <c r="BC23" s="13">
        <f>BB23/BA23</f>
        <v>0.95067264573991</v>
      </c>
      <c r="BD23" s="12"/>
      <c r="BE23" s="12"/>
      <c r="BF23" s="13"/>
      <c r="BG23" s="12"/>
      <c r="BH23" s="12"/>
      <c r="BI23" s="13"/>
      <c r="BJ23" s="12">
        <f>SUM(BJ10:BJ22)</f>
        <v>124</v>
      </c>
      <c r="BK23" s="12">
        <f>SUM(BK10:BK22)</f>
        <v>118</v>
      </c>
      <c r="BL23" s="13">
        <f t="shared" si="33"/>
        <v>0.951612903225806</v>
      </c>
      <c r="BM23" s="12"/>
      <c r="BN23" s="12"/>
      <c r="BO23" s="13"/>
      <c r="BP23" s="12">
        <f>SUM(BP10:BP22)</f>
        <v>127</v>
      </c>
      <c r="BQ23" s="12">
        <f>SUM(BQ10:BQ22)</f>
        <v>118</v>
      </c>
      <c r="BR23" s="13">
        <f>BQ23/BP23</f>
        <v>0.929133858267717</v>
      </c>
      <c r="BS23" s="43">
        <f>B23+E23+H23+K23+N23+Q23+T23+W23+Z23+AC23+AF23+AI23+AL23+AO23+AR23+AU23+AX23+BA23+BD23+BG23+BJ23+BM23+BP23</f>
        <v>1505</v>
      </c>
      <c r="BT23" s="12">
        <f t="shared" si="30"/>
        <v>1420</v>
      </c>
      <c r="BU23" s="44">
        <f t="shared" si="31"/>
        <v>0.943521594684385</v>
      </c>
    </row>
    <row r="24" spans="1:73">
      <c r="A24" s="14" t="s">
        <v>49</v>
      </c>
      <c r="B24" s="15">
        <f t="shared" ref="B24:F24" si="46">B9+B23</f>
        <v>219</v>
      </c>
      <c r="C24" s="15">
        <f t="shared" si="46"/>
        <v>185</v>
      </c>
      <c r="D24" s="16">
        <f t="shared" si="27"/>
        <v>0.844748858447489</v>
      </c>
      <c r="E24" s="15">
        <f t="shared" si="46"/>
        <v>156</v>
      </c>
      <c r="F24" s="15">
        <f t="shared" si="46"/>
        <v>131</v>
      </c>
      <c r="G24" s="16">
        <f t="shared" si="28"/>
        <v>0.83974358974359</v>
      </c>
      <c r="H24" s="15">
        <f t="shared" ref="H24:L24" si="47">H9+H23</f>
        <v>321</v>
      </c>
      <c r="I24" s="15">
        <f t="shared" si="47"/>
        <v>274</v>
      </c>
      <c r="J24" s="16">
        <f t="shared" si="36"/>
        <v>0.853582554517134</v>
      </c>
      <c r="K24" s="15">
        <f t="shared" si="47"/>
        <v>277</v>
      </c>
      <c r="L24" s="15">
        <f t="shared" si="47"/>
        <v>228</v>
      </c>
      <c r="M24" s="16">
        <f t="shared" si="32"/>
        <v>0.823104693140794</v>
      </c>
      <c r="N24" s="15">
        <f t="shared" ref="N24:R24" si="48">N9+N23</f>
        <v>58</v>
      </c>
      <c r="O24" s="15">
        <f t="shared" si="48"/>
        <v>37</v>
      </c>
      <c r="P24" s="16">
        <f>O24/N24</f>
        <v>0.637931034482759</v>
      </c>
      <c r="Q24" s="15">
        <f t="shared" si="48"/>
        <v>112</v>
      </c>
      <c r="R24" s="15">
        <f t="shared" si="48"/>
        <v>99</v>
      </c>
      <c r="S24" s="16">
        <f t="shared" si="38"/>
        <v>0.883928571428571</v>
      </c>
      <c r="T24" s="15">
        <f t="shared" ref="T24:X24" si="49">T9+T23</f>
        <v>66</v>
      </c>
      <c r="U24" s="15">
        <f t="shared" si="49"/>
        <v>64</v>
      </c>
      <c r="V24" s="16">
        <f>U24/T24</f>
        <v>0.96969696969697</v>
      </c>
      <c r="W24" s="15">
        <f t="shared" si="49"/>
        <v>28</v>
      </c>
      <c r="X24" s="15">
        <f t="shared" si="49"/>
        <v>24</v>
      </c>
      <c r="Y24" s="16">
        <f>X24/W24</f>
        <v>0.857142857142857</v>
      </c>
      <c r="Z24" s="15">
        <f t="shared" ref="Z24:AD24" si="50">Z9+Z23</f>
        <v>34</v>
      </c>
      <c r="AA24" s="15">
        <f t="shared" si="50"/>
        <v>27</v>
      </c>
      <c r="AB24" s="16">
        <f>AA24/Z24</f>
        <v>0.794117647058823</v>
      </c>
      <c r="AC24" s="15">
        <f t="shared" si="50"/>
        <v>77</v>
      </c>
      <c r="AD24" s="15">
        <f t="shared" si="50"/>
        <v>76</v>
      </c>
      <c r="AE24" s="16">
        <f t="shared" si="41"/>
        <v>0.987012987012987</v>
      </c>
      <c r="AF24" s="15">
        <f>AF9+AF23</f>
        <v>162</v>
      </c>
      <c r="AG24" s="15">
        <f>AG9+AG23</f>
        <v>130</v>
      </c>
      <c r="AH24" s="16">
        <f t="shared" si="42"/>
        <v>0.802469135802469</v>
      </c>
      <c r="AI24" s="15"/>
      <c r="AJ24" s="15"/>
      <c r="AK24" s="16"/>
      <c r="AL24" s="15">
        <f t="shared" ref="AL24:AP24" si="51">AL9+AL23</f>
        <v>68</v>
      </c>
      <c r="AM24" s="15">
        <f t="shared" si="51"/>
        <v>56</v>
      </c>
      <c r="AN24" s="16">
        <f>AM24/AL24</f>
        <v>0.823529411764706</v>
      </c>
      <c r="AO24" s="15">
        <f>AO9+AO23</f>
        <v>144</v>
      </c>
      <c r="AP24" s="15">
        <f t="shared" si="51"/>
        <v>119</v>
      </c>
      <c r="AQ24" s="16">
        <f t="shared" si="44"/>
        <v>0.826388888888889</v>
      </c>
      <c r="AR24" s="15">
        <f t="shared" ref="AR24:AV24" si="52">AR9+AR23</f>
        <v>7</v>
      </c>
      <c r="AS24" s="15">
        <f t="shared" si="52"/>
        <v>5</v>
      </c>
      <c r="AT24" s="16">
        <f>AS24/AR24</f>
        <v>0.714285714285714</v>
      </c>
      <c r="AU24" s="15">
        <f t="shared" si="52"/>
        <v>6</v>
      </c>
      <c r="AV24" s="15">
        <f t="shared" si="52"/>
        <v>5</v>
      </c>
      <c r="AW24" s="16">
        <f>AV24/AU24</f>
        <v>0.833333333333333</v>
      </c>
      <c r="AX24" s="15">
        <f t="shared" ref="AX24:BB24" si="53">AX9+AX23</f>
        <v>0</v>
      </c>
      <c r="AY24" s="15">
        <f t="shared" si="53"/>
        <v>0</v>
      </c>
      <c r="AZ24" s="16" t="e">
        <f>AY24/AX24</f>
        <v>#DIV/0!</v>
      </c>
      <c r="BA24" s="15">
        <f t="shared" si="53"/>
        <v>231</v>
      </c>
      <c r="BB24" s="15">
        <f t="shared" si="53"/>
        <v>218</v>
      </c>
      <c r="BC24" s="16">
        <f>BB24/BA24</f>
        <v>0.943722943722944</v>
      </c>
      <c r="BD24" s="15"/>
      <c r="BE24" s="15"/>
      <c r="BF24" s="16"/>
      <c r="BG24" s="15"/>
      <c r="BH24" s="15"/>
      <c r="BI24" s="16"/>
      <c r="BJ24" s="15">
        <f>BJ9+BJ23</f>
        <v>124</v>
      </c>
      <c r="BK24" s="15">
        <f>BK9+BK23</f>
        <v>118</v>
      </c>
      <c r="BL24" s="16">
        <f t="shared" si="33"/>
        <v>0.951612903225806</v>
      </c>
      <c r="BM24" s="15"/>
      <c r="BN24" s="15"/>
      <c r="BO24" s="16"/>
      <c r="BP24" s="15">
        <f>BP9+BP23</f>
        <v>184</v>
      </c>
      <c r="BQ24" s="15">
        <f>BQ9+BQ23</f>
        <v>147</v>
      </c>
      <c r="BR24" s="16">
        <f>BQ24/BP24</f>
        <v>0.798913043478261</v>
      </c>
      <c r="BS24" s="45">
        <f t="shared" si="29"/>
        <v>2274</v>
      </c>
      <c r="BT24" s="15">
        <f t="shared" si="30"/>
        <v>1943</v>
      </c>
      <c r="BU24" s="46">
        <f t="shared" si="31"/>
        <v>0.854441512752858</v>
      </c>
    </row>
    <row r="25" spans="1:73">
      <c r="A25" s="8" t="s">
        <v>50</v>
      </c>
      <c r="B25" s="9">
        <v>3</v>
      </c>
      <c r="C25" s="9">
        <v>3</v>
      </c>
      <c r="D25" s="18">
        <f t="shared" si="27"/>
        <v>1</v>
      </c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/>
      <c r="R25" s="9"/>
      <c r="S25" s="18"/>
      <c r="T25" s="9"/>
      <c r="U25" s="9"/>
      <c r="V25" s="18"/>
      <c r="W25" s="9"/>
      <c r="X25" s="9"/>
      <c r="Y25" s="18"/>
      <c r="Z25" s="9"/>
      <c r="AA25" s="9"/>
      <c r="AB25" s="18"/>
      <c r="AC25" s="9">
        <v>16</v>
      </c>
      <c r="AD25" s="9">
        <v>10</v>
      </c>
      <c r="AE25" s="18">
        <f t="shared" si="41"/>
        <v>0.625</v>
      </c>
      <c r="AF25" s="9">
        <v>1</v>
      </c>
      <c r="AG25" s="9">
        <v>1</v>
      </c>
      <c r="AH25" s="18">
        <f t="shared" si="42"/>
        <v>1</v>
      </c>
      <c r="AI25" s="9"/>
      <c r="AJ25" s="9"/>
      <c r="AK25" s="18"/>
      <c r="AL25" s="9"/>
      <c r="AM25" s="9"/>
      <c r="AN25" s="18"/>
      <c r="AO25" s="9">
        <v>3</v>
      </c>
      <c r="AP25" s="9">
        <v>2</v>
      </c>
      <c r="AQ25" s="18">
        <f t="shared" si="44"/>
        <v>0.666666666666667</v>
      </c>
      <c r="AR25" s="9"/>
      <c r="AS25" s="9"/>
      <c r="AT25" s="18" t="e">
        <f>AS25/AR25</f>
        <v>#DIV/0!</v>
      </c>
      <c r="AU25" s="9"/>
      <c r="AV25" s="9"/>
      <c r="AW25" s="18"/>
      <c r="AX25" s="9"/>
      <c r="AY25" s="9"/>
      <c r="AZ25" s="18"/>
      <c r="BA25" s="9"/>
      <c r="BB25" s="9"/>
      <c r="BC25" s="18"/>
      <c r="BD25" s="9">
        <v>0</v>
      </c>
      <c r="BE25" s="9">
        <v>0</v>
      </c>
      <c r="BF25" s="18" t="e">
        <f>BE25/BD25</f>
        <v>#DIV/0!</v>
      </c>
      <c r="BG25" s="9"/>
      <c r="BH25" s="9"/>
      <c r="BI25" s="18"/>
      <c r="BJ25" s="9"/>
      <c r="BK25" s="9"/>
      <c r="BL25" s="18" t="e">
        <f t="shared" si="33"/>
        <v>#DIV/0!</v>
      </c>
      <c r="BM25" s="9"/>
      <c r="BN25" s="9"/>
      <c r="BO25" s="18"/>
      <c r="BP25" s="9"/>
      <c r="BQ25" s="9"/>
      <c r="BR25" s="18"/>
      <c r="BS25" s="42">
        <f t="shared" si="29"/>
        <v>23</v>
      </c>
      <c r="BT25" s="9">
        <f t="shared" si="30"/>
        <v>16</v>
      </c>
      <c r="BU25" s="41">
        <f t="shared" si="31"/>
        <v>0.695652173913043</v>
      </c>
    </row>
    <row r="26" spans="1:73">
      <c r="A26" s="8" t="s">
        <v>51</v>
      </c>
      <c r="B26" s="9">
        <v>1</v>
      </c>
      <c r="C26" s="9">
        <v>1</v>
      </c>
      <c r="D26" s="18">
        <f t="shared" si="27"/>
        <v>1</v>
      </c>
      <c r="E26" s="9"/>
      <c r="F26" s="9"/>
      <c r="G26" s="18"/>
      <c r="H26" s="9">
        <v>1</v>
      </c>
      <c r="I26" s="9">
        <v>1</v>
      </c>
      <c r="J26" s="18">
        <f>I26/H26</f>
        <v>1</v>
      </c>
      <c r="K26" s="9"/>
      <c r="L26" s="9"/>
      <c r="M26" s="18"/>
      <c r="N26" s="9"/>
      <c r="O26" s="9"/>
      <c r="P26" s="18"/>
      <c r="Q26" s="9">
        <v>1</v>
      </c>
      <c r="R26" s="9">
        <v>1</v>
      </c>
      <c r="S26" s="18">
        <f t="shared" si="38"/>
        <v>1</v>
      </c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>
        <v>1</v>
      </c>
      <c r="AG26" s="9">
        <v>0</v>
      </c>
      <c r="AH26" s="18">
        <f t="shared" si="42"/>
        <v>0</v>
      </c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/>
      <c r="BK26" s="9"/>
      <c r="BL26" s="18"/>
      <c r="BM26" s="9">
        <v>1</v>
      </c>
      <c r="BN26" s="9">
        <v>0</v>
      </c>
      <c r="BO26" s="18">
        <f>BN26/BM26</f>
        <v>0</v>
      </c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>
        <v>11</v>
      </c>
      <c r="C27" s="9">
        <v>6</v>
      </c>
      <c r="D27" s="18">
        <f t="shared" ref="D27:D30" si="54">C27/B27</f>
        <v>0.545454545454545</v>
      </c>
      <c r="E27" s="9"/>
      <c r="F27" s="9"/>
      <c r="G27" s="18"/>
      <c r="H27" s="9">
        <v>5</v>
      </c>
      <c r="I27" s="9">
        <v>2</v>
      </c>
      <c r="J27" s="18">
        <f t="shared" si="36"/>
        <v>0.4</v>
      </c>
      <c r="K27" s="9"/>
      <c r="L27" s="9"/>
      <c r="M27" s="18"/>
      <c r="N27" s="9"/>
      <c r="O27" s="9"/>
      <c r="P27" s="18"/>
      <c r="Q27" s="9"/>
      <c r="R27" s="9"/>
      <c r="S27" s="18"/>
      <c r="T27" s="9"/>
      <c r="U27" s="9"/>
      <c r="V27" s="18"/>
      <c r="W27" s="9"/>
      <c r="X27" s="9"/>
      <c r="Y27" s="18"/>
      <c r="Z27" s="9"/>
      <c r="AA27" s="9"/>
      <c r="AB27" s="18"/>
      <c r="AC27" s="9">
        <v>2</v>
      </c>
      <c r="AD27" s="9">
        <v>1</v>
      </c>
      <c r="AE27" s="18">
        <f t="shared" si="41"/>
        <v>0.5</v>
      </c>
      <c r="AF27" s="9">
        <v>1</v>
      </c>
      <c r="AG27" s="9">
        <v>0</v>
      </c>
      <c r="AH27" s="18">
        <f t="shared" si="42"/>
        <v>0</v>
      </c>
      <c r="AI27" s="9"/>
      <c r="AJ27" s="9"/>
      <c r="AK27" s="18"/>
      <c r="AL27" s="9"/>
      <c r="AM27" s="9"/>
      <c r="AN27" s="18"/>
      <c r="AO27" s="9">
        <v>3</v>
      </c>
      <c r="AP27" s="9">
        <v>1</v>
      </c>
      <c r="AQ27" s="18">
        <f>AP27/AO27</f>
        <v>0.333333333333333</v>
      </c>
      <c r="AR27" s="9"/>
      <c r="AS27" s="9"/>
      <c r="AT27" s="18"/>
      <c r="AU27" s="9"/>
      <c r="AV27" s="9"/>
      <c r="AW27" s="18"/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/>
      <c r="BK27" s="9"/>
      <c r="BL27" s="10" t="e">
        <f>BK27/BJ27</f>
        <v>#DIV/0!</v>
      </c>
      <c r="BM27" s="9"/>
      <c r="BN27" s="9"/>
      <c r="BO27" s="18" t="e">
        <f>BN27/BM27</f>
        <v>#DIV/0!</v>
      </c>
      <c r="BP27" s="9"/>
      <c r="BQ27" s="9"/>
      <c r="BR27" s="18"/>
      <c r="BS27" s="42">
        <f t="shared" ref="BS27:BS30" si="55">B27+E27+H27+K27+N27+Q27+T27+W27+Z27+AC27+AF27+AI27+AL27+AO27+AR27+AU27+AX27+BA27+BD27+BG27+BJ27+BM27+BP27</f>
        <v>22</v>
      </c>
      <c r="BT27" s="9">
        <f t="shared" ref="BT27:BT30" si="56">C27+F27+I27+L27+O27+R27+U27+X27+AA27+AD27+AG27+AJ27+AM27+AP27+AS27+AV27+AY27+BB27+BE27+BH27+BK27+BN27+BQ27</f>
        <v>10</v>
      </c>
      <c r="BU27" s="41">
        <f t="shared" ref="BU27:BU30" si="57">BT27/BS27</f>
        <v>0.454545454545455</v>
      </c>
    </row>
    <row r="28" spans="1:73">
      <c r="A28" s="8" t="s">
        <v>53</v>
      </c>
      <c r="B28" s="9"/>
      <c r="C28" s="9"/>
      <c r="D28" s="18" t="e">
        <f t="shared" si="54"/>
        <v>#DIV/0!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55"/>
        <v>0</v>
      </c>
      <c r="BT28" s="9">
        <f t="shared" si="56"/>
        <v>0</v>
      </c>
      <c r="BU28" s="41" t="e">
        <f t="shared" si="57"/>
        <v>#DIV/0!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>
        <v>1</v>
      </c>
      <c r="R29" s="9">
        <v>1</v>
      </c>
      <c r="S29" s="18">
        <f>R29/Q29</f>
        <v>1</v>
      </c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/>
      <c r="BT29" s="9"/>
      <c r="BU29" s="41"/>
    </row>
    <row r="30" spans="1:73">
      <c r="A30" s="11" t="s">
        <v>55</v>
      </c>
      <c r="B30" s="12">
        <f>SUM(B25:B29)</f>
        <v>15</v>
      </c>
      <c r="C30" s="12">
        <f>SUM(C25:C29)</f>
        <v>10</v>
      </c>
      <c r="D30" s="13">
        <f t="shared" si="54"/>
        <v>0.666666666666667</v>
      </c>
      <c r="E30" s="12"/>
      <c r="F30" s="12"/>
      <c r="G30" s="13"/>
      <c r="H30" s="12">
        <f>SUM(H25:H29)</f>
        <v>6</v>
      </c>
      <c r="I30" s="12">
        <f>SUM(I25:I29)</f>
        <v>3</v>
      </c>
      <c r="J30" s="13">
        <f>I30/H30</f>
        <v>0.5</v>
      </c>
      <c r="K30" s="12"/>
      <c r="L30" s="12"/>
      <c r="M30" s="13"/>
      <c r="N30" s="12"/>
      <c r="O30" s="12"/>
      <c r="P30" s="13"/>
      <c r="Q30" s="12">
        <f>SUM(Q25:Q29)</f>
        <v>2</v>
      </c>
      <c r="R30" s="12">
        <f>SUM(R25:R29)</f>
        <v>2</v>
      </c>
      <c r="S30" s="13">
        <f t="shared" ref="S30:S37" si="58">R30/Q30</f>
        <v>1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59">SUM(AC25:AC29)</f>
        <v>18</v>
      </c>
      <c r="AD30" s="12">
        <f t="shared" si="59"/>
        <v>11</v>
      </c>
      <c r="AE30" s="13">
        <f>AD30/AC30</f>
        <v>0.611111111111111</v>
      </c>
      <c r="AF30" s="12">
        <f t="shared" si="59"/>
        <v>3</v>
      </c>
      <c r="AG30" s="12">
        <f t="shared" si="59"/>
        <v>1</v>
      </c>
      <c r="AH30" s="13">
        <f t="shared" ref="AH30:AH33" si="60">AG30/AF30</f>
        <v>0.333333333333333</v>
      </c>
      <c r="AI30" s="12"/>
      <c r="AJ30" s="12"/>
      <c r="AK30" s="13"/>
      <c r="AL30" s="12"/>
      <c r="AM30" s="12"/>
      <c r="AN30" s="13"/>
      <c r="AO30" s="12">
        <f t="shared" ref="AO30:AS30" si="61">SUM(AO25:AO29)</f>
        <v>6</v>
      </c>
      <c r="AP30" s="12">
        <f t="shared" si="61"/>
        <v>3</v>
      </c>
      <c r="AQ30" s="13">
        <f>AP30/AO30</f>
        <v>0.5</v>
      </c>
      <c r="AR30" s="12">
        <f>SUM(AR25:AR29)</f>
        <v>0</v>
      </c>
      <c r="AS30" s="12">
        <f t="shared" si="61"/>
        <v>0</v>
      </c>
      <c r="AT30" s="13" t="e">
        <f>AS30/AR30</f>
        <v>#DIV/0!</v>
      </c>
      <c r="AU30" s="12"/>
      <c r="AV30" s="12"/>
      <c r="AW30" s="13"/>
      <c r="AX30" s="12"/>
      <c r="AY30" s="12"/>
      <c r="AZ30" s="13"/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62">SUM(BJ25:BJ29)</f>
        <v>0</v>
      </c>
      <c r="BK30" s="12">
        <f t="shared" si="62"/>
        <v>0</v>
      </c>
      <c r="BL30" s="13" t="e">
        <f>BK30/BJ30</f>
        <v>#DIV/0!</v>
      </c>
      <c r="BM30" s="12">
        <f t="shared" si="62"/>
        <v>1</v>
      </c>
      <c r="BN30" s="12">
        <f t="shared" si="62"/>
        <v>0</v>
      </c>
      <c r="BO30" s="13">
        <f>BN30/BM30</f>
        <v>0</v>
      </c>
      <c r="BP30" s="12"/>
      <c r="BQ30" s="12"/>
      <c r="BR30" s="13"/>
      <c r="BS30" s="43">
        <f t="shared" si="55"/>
        <v>51</v>
      </c>
      <c r="BT30" s="12">
        <f t="shared" si="56"/>
        <v>30</v>
      </c>
      <c r="BU30" s="44">
        <f t="shared" si="57"/>
        <v>0.588235294117647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>
        <v>1</v>
      </c>
      <c r="AD31" s="9">
        <v>1</v>
      </c>
      <c r="AE31" s="18">
        <f>AD31/AC31</f>
        <v>1</v>
      </c>
      <c r="AF31" s="9">
        <v>2</v>
      </c>
      <c r="AG31" s="9">
        <v>2</v>
      </c>
      <c r="AH31" s="18">
        <f t="shared" si="60"/>
        <v>1</v>
      </c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/>
      <c r="C32" s="9"/>
      <c r="D32" s="18"/>
      <c r="E32" s="9"/>
      <c r="F32" s="9"/>
      <c r="G32" s="18"/>
      <c r="H32" s="9"/>
      <c r="I32" s="9"/>
      <c r="J32" s="18"/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 t="e">
        <f t="shared" si="60"/>
        <v>#DIV/0!</v>
      </c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S40" si="63">B32+E32+H32+K32+N32+Q32+T32+W32+Z32+AC32+AF32+AI32+AL32+AO32+AR32+AU32+AX32+BA32+BD32+BG32+BJ32+BM32+BP32</f>
        <v>0</v>
      </c>
      <c r="BT32" s="9">
        <f t="shared" ref="BT32:BT40" si="64">C32+F32+I32+L32+O32+R32+U32+X32+AA32+AD32+AG32+AJ32+AM32+AP32+AS32+AV32+AY32+BB32+BE32+BH32+BK32+BN32+BQ32</f>
        <v>0</v>
      </c>
      <c r="BU32" s="41" t="e">
        <f t="shared" ref="BU32:BU40" si="65">BT32/BS32</f>
        <v>#DIV/0!</v>
      </c>
    </row>
    <row r="33" spans="1:73">
      <c r="A33" s="8" t="s">
        <v>58</v>
      </c>
      <c r="B33" s="9">
        <v>3</v>
      </c>
      <c r="C33" s="9">
        <v>2</v>
      </c>
      <c r="D33" s="18">
        <f t="shared" ref="D33:D38" si="66">C33/B33</f>
        <v>0.666666666666667</v>
      </c>
      <c r="E33" s="9"/>
      <c r="F33" s="9"/>
      <c r="G33" s="18"/>
      <c r="H33" s="9">
        <v>2</v>
      </c>
      <c r="I33" s="9">
        <v>1</v>
      </c>
      <c r="J33" s="18">
        <f t="shared" ref="J33:J37" si="67">I33/H33</f>
        <v>0.5</v>
      </c>
      <c r="K33" s="9"/>
      <c r="L33" s="9"/>
      <c r="M33" s="18"/>
      <c r="N33" s="9"/>
      <c r="O33" s="9"/>
      <c r="P33" s="18"/>
      <c r="Q33" s="9">
        <v>1</v>
      </c>
      <c r="R33" s="9">
        <v>1</v>
      </c>
      <c r="S33" s="18">
        <f t="shared" si="58"/>
        <v>1</v>
      </c>
      <c r="T33" s="9"/>
      <c r="U33" s="9"/>
      <c r="V33" s="18"/>
      <c r="W33" s="9"/>
      <c r="X33" s="9"/>
      <c r="Y33" s="18"/>
      <c r="Z33" s="9"/>
      <c r="AA33" s="9"/>
      <c r="AB33" s="18"/>
      <c r="AC33" s="9">
        <v>1</v>
      </c>
      <c r="AD33" s="9">
        <v>1</v>
      </c>
      <c r="AE33" s="18">
        <f t="shared" ref="AE33:AE38" si="68">AD33/AC33</f>
        <v>1</v>
      </c>
      <c r="AF33" s="9"/>
      <c r="AG33" s="9"/>
      <c r="AH33" s="18" t="e">
        <f t="shared" si="60"/>
        <v>#DIV/0!</v>
      </c>
      <c r="AI33" s="9">
        <v>1</v>
      </c>
      <c r="AJ33" s="9">
        <v>1</v>
      </c>
      <c r="AK33" s="18">
        <f t="shared" ref="AK33:AK37" si="69">AJ33/AI33</f>
        <v>1</v>
      </c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>
        <v>1</v>
      </c>
      <c r="BH33" s="9">
        <v>0</v>
      </c>
      <c r="BI33" s="18">
        <f t="shared" ref="BI33:BI37" si="70">BH33/BG33</f>
        <v>0</v>
      </c>
      <c r="BJ33" s="9"/>
      <c r="BK33" s="9"/>
      <c r="BL33" s="18"/>
      <c r="BM33" s="9"/>
      <c r="BN33" s="9"/>
      <c r="BO33" s="18"/>
      <c r="BP33" s="9"/>
      <c r="BQ33" s="9"/>
      <c r="BR33" s="18"/>
      <c r="BS33" s="42">
        <f t="shared" si="63"/>
        <v>9</v>
      </c>
      <c r="BT33" s="9">
        <f t="shared" si="64"/>
        <v>6</v>
      </c>
      <c r="BU33" s="41">
        <f t="shared" si="65"/>
        <v>0.666666666666667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/>
      <c r="BT34" s="9"/>
      <c r="BU34" s="41"/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>
        <v>2</v>
      </c>
      <c r="R35" s="9">
        <v>2</v>
      </c>
      <c r="S35" s="18">
        <f t="shared" si="58"/>
        <v>1</v>
      </c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63"/>
        <v>2</v>
      </c>
      <c r="BT35" s="9">
        <f t="shared" si="64"/>
        <v>2</v>
      </c>
      <c r="BU35" s="41">
        <f t="shared" si="65"/>
        <v>1</v>
      </c>
    </row>
    <row r="36" spans="1:73">
      <c r="A36" s="11" t="s">
        <v>61</v>
      </c>
      <c r="B36" s="12">
        <f>SUM(B31:B35)</f>
        <v>3</v>
      </c>
      <c r="C36" s="12">
        <f>SUM(C31:C35)</f>
        <v>2</v>
      </c>
      <c r="D36" s="13">
        <f t="shared" si="66"/>
        <v>0.666666666666667</v>
      </c>
      <c r="E36" s="12"/>
      <c r="F36" s="12"/>
      <c r="G36" s="13"/>
      <c r="H36" s="12">
        <f>SUM(H31:H35)</f>
        <v>2</v>
      </c>
      <c r="I36" s="12">
        <f>SUM(I31:I35)</f>
        <v>1</v>
      </c>
      <c r="J36" s="13">
        <f t="shared" si="67"/>
        <v>0.5</v>
      </c>
      <c r="K36" s="12"/>
      <c r="L36" s="12"/>
      <c r="M36" s="13"/>
      <c r="N36" s="12"/>
      <c r="O36" s="12"/>
      <c r="P36" s="13"/>
      <c r="Q36" s="12">
        <f>SUM(Q31:Q35)</f>
        <v>3</v>
      </c>
      <c r="R36" s="12">
        <f>SUM(R31:R35)</f>
        <v>3</v>
      </c>
      <c r="S36" s="13">
        <f t="shared" si="58"/>
        <v>1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>SUM(AC31:AC35)</f>
        <v>2</v>
      </c>
      <c r="AD36" s="12">
        <f>SUM(AD31:AD35)</f>
        <v>2</v>
      </c>
      <c r="AE36" s="13">
        <f t="shared" si="68"/>
        <v>1</v>
      </c>
      <c r="AF36" s="12">
        <f t="shared" ref="AF36:AJ36" si="71">SUM(AF31:AF35)</f>
        <v>2</v>
      </c>
      <c r="AG36" s="12">
        <f t="shared" si="71"/>
        <v>2</v>
      </c>
      <c r="AH36" s="13">
        <f t="shared" ref="AH36:AH39" si="72">AG36/AF36</f>
        <v>1</v>
      </c>
      <c r="AI36" s="12">
        <f t="shared" si="71"/>
        <v>1</v>
      </c>
      <c r="AJ36" s="12">
        <f t="shared" si="71"/>
        <v>1</v>
      </c>
      <c r="AK36" s="13">
        <f t="shared" si="69"/>
        <v>1</v>
      </c>
      <c r="AL36" s="12"/>
      <c r="AM36" s="12"/>
      <c r="AN36" s="13"/>
      <c r="AO36" s="12"/>
      <c r="AP36" s="12"/>
      <c r="AQ36" s="13"/>
      <c r="AR36" s="12"/>
      <c r="AS36" s="12"/>
      <c r="AT36" s="13"/>
      <c r="AU36" s="12"/>
      <c r="AV36" s="12"/>
      <c r="AW36" s="13"/>
      <c r="AX36" s="12"/>
      <c r="AY36" s="12"/>
      <c r="AZ36" s="13"/>
      <c r="BA36" s="12"/>
      <c r="BB36" s="12"/>
      <c r="BC36" s="13"/>
      <c r="BD36" s="12">
        <f>SUM(BD31:BD35)</f>
        <v>0</v>
      </c>
      <c r="BE36" s="12">
        <f>SUM(BE31:BE35)</f>
        <v>0</v>
      </c>
      <c r="BF36" s="13" t="e">
        <f>BE36/BD36</f>
        <v>#DIV/0!</v>
      </c>
      <c r="BG36" s="12">
        <f>SUM(BG31:BG35)</f>
        <v>1</v>
      </c>
      <c r="BH36" s="12">
        <f>SUM(BH31:BH35)</f>
        <v>0</v>
      </c>
      <c r="BI36" s="13">
        <f t="shared" si="70"/>
        <v>0</v>
      </c>
      <c r="BJ36" s="12"/>
      <c r="BK36" s="12"/>
      <c r="BL36" s="13"/>
      <c r="BM36" s="12"/>
      <c r="BN36" s="12"/>
      <c r="BO36" s="13"/>
      <c r="BP36" s="12"/>
      <c r="BQ36" s="12"/>
      <c r="BR36" s="13"/>
      <c r="BS36" s="43">
        <f t="shared" si="63"/>
        <v>14</v>
      </c>
      <c r="BT36" s="12">
        <f t="shared" si="64"/>
        <v>11</v>
      </c>
      <c r="BU36" s="44">
        <f t="shared" si="65"/>
        <v>0.785714285714286</v>
      </c>
    </row>
    <row r="37" spans="1:73">
      <c r="A37" s="14" t="s">
        <v>62</v>
      </c>
      <c r="B37" s="15">
        <f>B30+B36</f>
        <v>18</v>
      </c>
      <c r="C37" s="15">
        <f>C30+C36</f>
        <v>12</v>
      </c>
      <c r="D37" s="16">
        <f t="shared" si="66"/>
        <v>0.666666666666667</v>
      </c>
      <c r="E37" s="15"/>
      <c r="F37" s="15"/>
      <c r="G37" s="16"/>
      <c r="H37" s="15">
        <f>H30+H36</f>
        <v>8</v>
      </c>
      <c r="I37" s="15">
        <f>I30+I36</f>
        <v>4</v>
      </c>
      <c r="J37" s="16">
        <f t="shared" si="67"/>
        <v>0.5</v>
      </c>
      <c r="K37" s="15"/>
      <c r="L37" s="15"/>
      <c r="M37" s="16"/>
      <c r="N37" s="15"/>
      <c r="O37" s="15"/>
      <c r="P37" s="16"/>
      <c r="Q37" s="15">
        <f>Q30+Q36</f>
        <v>5</v>
      </c>
      <c r="R37" s="15">
        <f>R30+R36</f>
        <v>5</v>
      </c>
      <c r="S37" s="16">
        <f t="shared" si="58"/>
        <v>1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73">AC30+AC36</f>
        <v>20</v>
      </c>
      <c r="AD37" s="15">
        <f t="shared" si="73"/>
        <v>13</v>
      </c>
      <c r="AE37" s="16">
        <f t="shared" si="68"/>
        <v>0.65</v>
      </c>
      <c r="AF37" s="15">
        <f t="shared" si="73"/>
        <v>5</v>
      </c>
      <c r="AG37" s="15">
        <f t="shared" si="73"/>
        <v>3</v>
      </c>
      <c r="AH37" s="16">
        <f t="shared" si="72"/>
        <v>0.6</v>
      </c>
      <c r="AI37" s="15">
        <f>AI30+AI36</f>
        <v>1</v>
      </c>
      <c r="AJ37" s="15">
        <f>AJ30+AJ36</f>
        <v>1</v>
      </c>
      <c r="AK37" s="16">
        <f t="shared" si="69"/>
        <v>1</v>
      </c>
      <c r="AL37" s="15"/>
      <c r="AM37" s="15"/>
      <c r="AN37" s="16"/>
      <c r="AO37" s="15">
        <f t="shared" ref="AO37:AS37" si="74">AO30+AO36</f>
        <v>6</v>
      </c>
      <c r="AP37" s="15">
        <f t="shared" si="74"/>
        <v>3</v>
      </c>
      <c r="AQ37" s="16">
        <f t="shared" ref="AQ37:AQ41" si="75">AP37/AO37</f>
        <v>0.5</v>
      </c>
      <c r="AR37" s="15">
        <f t="shared" si="74"/>
        <v>0</v>
      </c>
      <c r="AS37" s="15">
        <f t="shared" si="74"/>
        <v>0</v>
      </c>
      <c r="AT37" s="16" t="e">
        <f>AS37/AR37</f>
        <v>#DIV/0!</v>
      </c>
      <c r="AU37" s="15"/>
      <c r="AV37" s="15"/>
      <c r="AW37" s="16"/>
      <c r="AX37" s="15"/>
      <c r="AY37" s="15"/>
      <c r="AZ37" s="16"/>
      <c r="BA37" s="15"/>
      <c r="BB37" s="15"/>
      <c r="BC37" s="16"/>
      <c r="BD37" s="15">
        <f>BD30+BD36</f>
        <v>0</v>
      </c>
      <c r="BE37" s="15">
        <f>BE30+BE36</f>
        <v>0</v>
      </c>
      <c r="BF37" s="16" t="e">
        <f>BE37/BD37</f>
        <v>#DIV/0!</v>
      </c>
      <c r="BG37" s="15">
        <f>BG30+BG36</f>
        <v>1</v>
      </c>
      <c r="BH37" s="15">
        <f>BH30+BH36</f>
        <v>0</v>
      </c>
      <c r="BI37" s="16">
        <f t="shared" si="70"/>
        <v>0</v>
      </c>
      <c r="BJ37" s="15">
        <f t="shared" ref="BJ37:BN37" si="76">BJ30+BJ36</f>
        <v>0</v>
      </c>
      <c r="BK37" s="15">
        <f t="shared" si="76"/>
        <v>0</v>
      </c>
      <c r="BL37" s="16" t="e">
        <f t="shared" ref="BL37:BL40" si="77">BK37/BJ37</f>
        <v>#DIV/0!</v>
      </c>
      <c r="BM37" s="15">
        <f>BM30+BM36</f>
        <v>1</v>
      </c>
      <c r="BN37" s="15">
        <f t="shared" si="76"/>
        <v>0</v>
      </c>
      <c r="BO37" s="16">
        <f>BN37/BM37</f>
        <v>0</v>
      </c>
      <c r="BP37" s="15"/>
      <c r="BQ37" s="15"/>
      <c r="BR37" s="16"/>
      <c r="BS37" s="45">
        <f t="shared" si="63"/>
        <v>65</v>
      </c>
      <c r="BT37" s="15">
        <f t="shared" si="64"/>
        <v>41</v>
      </c>
      <c r="BU37" s="46">
        <f t="shared" si="65"/>
        <v>0.630769230769231</v>
      </c>
    </row>
    <row r="38" spans="1:73">
      <c r="A38" s="8" t="s">
        <v>63</v>
      </c>
      <c r="B38" s="9">
        <v>4</v>
      </c>
      <c r="C38" s="9">
        <v>3</v>
      </c>
      <c r="D38" s="18">
        <f t="shared" si="66"/>
        <v>0.75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>
        <v>15</v>
      </c>
      <c r="AD38" s="9">
        <v>10</v>
      </c>
      <c r="AE38" s="18">
        <f t="shared" si="68"/>
        <v>0.666666666666667</v>
      </c>
      <c r="AF38" s="9">
        <v>2</v>
      </c>
      <c r="AG38" s="9">
        <v>1</v>
      </c>
      <c r="AH38" s="18">
        <f t="shared" si="72"/>
        <v>0.5</v>
      </c>
      <c r="AI38" s="9"/>
      <c r="AJ38" s="9"/>
      <c r="AK38" s="18"/>
      <c r="AL38" s="9"/>
      <c r="AM38" s="9"/>
      <c r="AN38" s="18"/>
      <c r="AO38" s="9">
        <v>3</v>
      </c>
      <c r="AP38" s="9">
        <v>1</v>
      </c>
      <c r="AQ38" s="18">
        <f t="shared" si="75"/>
        <v>0.333333333333333</v>
      </c>
      <c r="AR38" s="9"/>
      <c r="AS38" s="9"/>
      <c r="AT38" s="18"/>
      <c r="AU38" s="9"/>
      <c r="AV38" s="9"/>
      <c r="AW38" s="18"/>
      <c r="AX38" s="9"/>
      <c r="AY38" s="9"/>
      <c r="AZ38" s="18"/>
      <c r="BA38" s="9"/>
      <c r="BB38" s="9"/>
      <c r="BC38" s="18"/>
      <c r="BD38" s="9"/>
      <c r="BE38" s="9"/>
      <c r="BF38" s="18"/>
      <c r="BG38" s="9"/>
      <c r="BH38" s="9"/>
      <c r="BI38" s="18"/>
      <c r="BJ38" s="9"/>
      <c r="BK38" s="9"/>
      <c r="BL38" s="18" t="e">
        <f t="shared" si="77"/>
        <v>#DIV/0!</v>
      </c>
      <c r="BM38" s="9"/>
      <c r="BN38" s="9"/>
      <c r="BO38" s="18"/>
      <c r="BP38" s="9"/>
      <c r="BQ38" s="9"/>
      <c r="BR38" s="18"/>
      <c r="BS38" s="42">
        <f t="shared" si="63"/>
        <v>24</v>
      </c>
      <c r="BT38" s="9">
        <f t="shared" si="64"/>
        <v>15</v>
      </c>
      <c r="BU38" s="41">
        <f t="shared" si="65"/>
        <v>0.625</v>
      </c>
    </row>
    <row r="39" spans="1:73">
      <c r="A39" s="8" t="s">
        <v>64</v>
      </c>
      <c r="B39" s="9">
        <v>8</v>
      </c>
      <c r="C39" s="9">
        <v>8</v>
      </c>
      <c r="D39" s="18">
        <f t="shared" ref="D39:D43" si="78">C39/B39</f>
        <v>1</v>
      </c>
      <c r="E39" s="9"/>
      <c r="F39" s="9"/>
      <c r="G39" s="18"/>
      <c r="H39" s="9">
        <v>1</v>
      </c>
      <c r="I39" s="9">
        <v>0</v>
      </c>
      <c r="J39" s="18">
        <f>I39/H39</f>
        <v>0</v>
      </c>
      <c r="K39" s="9"/>
      <c r="L39" s="9"/>
      <c r="M39" s="18"/>
      <c r="N39" s="9"/>
      <c r="O39" s="9"/>
      <c r="P39" s="18"/>
      <c r="Q39" s="9"/>
      <c r="R39" s="9"/>
      <c r="S39" s="18" t="e">
        <f t="shared" ref="S39:S43" si="79">R39/Q39</f>
        <v>#DIV/0!</v>
      </c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>
        <v>3</v>
      </c>
      <c r="AG39" s="9">
        <v>1</v>
      </c>
      <c r="AH39" s="18">
        <f t="shared" si="72"/>
        <v>0.333333333333333</v>
      </c>
      <c r="AI39" s="9"/>
      <c r="AJ39" s="9"/>
      <c r="AK39" s="18"/>
      <c r="AL39" s="9"/>
      <c r="AM39" s="9"/>
      <c r="AN39" s="18"/>
      <c r="AO39" s="9"/>
      <c r="AP39" s="9"/>
      <c r="AQ39" s="18" t="e">
        <f t="shared" si="75"/>
        <v>#DIV/0!</v>
      </c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>
        <v>1</v>
      </c>
      <c r="BN39" s="9">
        <v>1</v>
      </c>
      <c r="BO39" s="18">
        <f>BN39/BM39</f>
        <v>1</v>
      </c>
      <c r="BP39" s="9"/>
      <c r="BQ39" s="9"/>
      <c r="BR39" s="18"/>
      <c r="BS39" s="42">
        <f t="shared" si="63"/>
        <v>13</v>
      </c>
      <c r="BT39" s="9">
        <f t="shared" si="64"/>
        <v>10</v>
      </c>
      <c r="BU39" s="41">
        <f t="shared" si="65"/>
        <v>0.769230769230769</v>
      </c>
    </row>
    <row r="40" spans="1:73">
      <c r="A40" s="8" t="s">
        <v>65</v>
      </c>
      <c r="B40" s="9">
        <v>46</v>
      </c>
      <c r="C40" s="9">
        <v>24</v>
      </c>
      <c r="D40" s="18">
        <f t="shared" si="78"/>
        <v>0.521739130434783</v>
      </c>
      <c r="E40" s="9"/>
      <c r="F40" s="9"/>
      <c r="G40" s="18"/>
      <c r="H40" s="9">
        <v>4</v>
      </c>
      <c r="I40" s="9">
        <v>4</v>
      </c>
      <c r="J40" s="18">
        <f>I40/H40</f>
        <v>1</v>
      </c>
      <c r="K40" s="9"/>
      <c r="L40" s="9"/>
      <c r="M40" s="18"/>
      <c r="N40" s="9"/>
      <c r="O40" s="9"/>
      <c r="P40" s="18"/>
      <c r="Q40" s="9">
        <v>1</v>
      </c>
      <c r="R40" s="9">
        <v>1</v>
      </c>
      <c r="S40" s="18">
        <f t="shared" si="79"/>
        <v>1</v>
      </c>
      <c r="T40" s="9"/>
      <c r="U40" s="9"/>
      <c r="V40" s="18"/>
      <c r="W40" s="9"/>
      <c r="X40" s="9"/>
      <c r="Y40" s="18"/>
      <c r="Z40" s="9"/>
      <c r="AA40" s="9"/>
      <c r="AB40" s="18"/>
      <c r="AC40" s="9">
        <v>2</v>
      </c>
      <c r="AD40" s="9">
        <v>0</v>
      </c>
      <c r="AE40" s="18">
        <f t="shared" ref="AE40:AE44" si="80">AD40/AC40</f>
        <v>0</v>
      </c>
      <c r="AF40" s="9">
        <v>2</v>
      </c>
      <c r="AG40" s="9">
        <v>0</v>
      </c>
      <c r="AH40" s="18">
        <f t="shared" ref="AH40:AH44" si="81">AG40/AF40</f>
        <v>0</v>
      </c>
      <c r="AI40" s="9"/>
      <c r="AJ40" s="9"/>
      <c r="AK40" s="18"/>
      <c r="AL40" s="9"/>
      <c r="AM40" s="9"/>
      <c r="AN40" s="18"/>
      <c r="AO40" s="9">
        <v>7</v>
      </c>
      <c r="AP40" s="9">
        <v>2</v>
      </c>
      <c r="AQ40" s="18">
        <f t="shared" si="75"/>
        <v>0.285714285714286</v>
      </c>
      <c r="AR40" s="9"/>
      <c r="AS40" s="9"/>
      <c r="AT40" s="18"/>
      <c r="AU40" s="9"/>
      <c r="AV40" s="9"/>
      <c r="AW40" s="18"/>
      <c r="AX40" s="9"/>
      <c r="AY40" s="9"/>
      <c r="AZ40" s="18"/>
      <c r="BA40" s="9"/>
      <c r="BB40" s="9"/>
      <c r="BC40" s="18"/>
      <c r="BD40" s="9"/>
      <c r="BE40" s="9"/>
      <c r="BF40" s="18"/>
      <c r="BG40" s="9">
        <v>1</v>
      </c>
      <c r="BH40" s="9">
        <v>1</v>
      </c>
      <c r="BI40" s="18">
        <f>BH40/BG40</f>
        <v>1</v>
      </c>
      <c r="BJ40" s="9">
        <v>1</v>
      </c>
      <c r="BK40" s="9">
        <v>1</v>
      </c>
      <c r="BL40" s="18">
        <f t="shared" si="77"/>
        <v>1</v>
      </c>
      <c r="BM40" s="9"/>
      <c r="BN40" s="9"/>
      <c r="BO40" s="18"/>
      <c r="BP40" s="9"/>
      <c r="BQ40" s="9"/>
      <c r="BR40" s="18"/>
      <c r="BS40" s="42">
        <f t="shared" si="63"/>
        <v>64</v>
      </c>
      <c r="BT40" s="9">
        <f t="shared" si="64"/>
        <v>33</v>
      </c>
      <c r="BU40" s="41">
        <f t="shared" si="65"/>
        <v>0.515625</v>
      </c>
    </row>
    <row r="41" spans="1:73">
      <c r="A41" s="8" t="s">
        <v>66</v>
      </c>
      <c r="B41" s="9">
        <v>1</v>
      </c>
      <c r="C41" s="9">
        <v>1</v>
      </c>
      <c r="D41" s="18">
        <f t="shared" si="78"/>
        <v>1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8"/>
      <c r="AF41" s="9"/>
      <c r="AG41" s="9"/>
      <c r="AH41" s="18"/>
      <c r="AI41" s="9"/>
      <c r="AJ41" s="9"/>
      <c r="AK41" s="18"/>
      <c r="AL41" s="9"/>
      <c r="AM41" s="9"/>
      <c r="AN41" s="18"/>
      <c r="AO41" s="9">
        <v>4</v>
      </c>
      <c r="AP41" s="9">
        <v>4</v>
      </c>
      <c r="AQ41" s="18">
        <f t="shared" si="75"/>
        <v>1</v>
      </c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/>
      <c r="BT41" s="9"/>
      <c r="BU41" s="41"/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 t="e">
        <f t="shared" si="79"/>
        <v>#DIV/0!</v>
      </c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ref="BS42:BS46" si="82">B42+E42+H42+K42+N42+Q42+T42+W42+Z42+AC42+AF42+AI42+AL42+AO42+AR42+AU42+AX42+BA42+BD42+BG42+BJ42+BM42+BP42</f>
        <v>0</v>
      </c>
      <c r="BT42" s="9">
        <f t="shared" ref="BT42:BT46" si="83">C42+F42+I42+L42+O42+R42+U42+X42+AA42+AD42+AG42+AJ42+AM42+AP42+AS42+AV42+AY42+BB42+BE42+BH42+BK42+BN42+BQ42</f>
        <v>0</v>
      </c>
      <c r="BU42" s="41" t="e">
        <f t="shared" ref="BU42:BU46" si="84">BT42/BS42</f>
        <v>#DIV/0!</v>
      </c>
    </row>
    <row r="43" spans="1:73">
      <c r="A43" s="11" t="s">
        <v>68</v>
      </c>
      <c r="B43" s="12">
        <f>SUM(B38:B42)</f>
        <v>59</v>
      </c>
      <c r="C43" s="12">
        <f>SUM(C38:C42)</f>
        <v>36</v>
      </c>
      <c r="D43" s="13">
        <f t="shared" si="78"/>
        <v>0.610169491525424</v>
      </c>
      <c r="E43" s="12"/>
      <c r="F43" s="12"/>
      <c r="G43" s="13"/>
      <c r="H43" s="12">
        <f>SUM(H38:H42)</f>
        <v>5</v>
      </c>
      <c r="I43" s="12">
        <f>SUM(I38:I42)</f>
        <v>4</v>
      </c>
      <c r="J43" s="13">
        <f>I43/H43</f>
        <v>0.8</v>
      </c>
      <c r="K43" s="12"/>
      <c r="L43" s="12"/>
      <c r="M43" s="13"/>
      <c r="N43" s="12"/>
      <c r="O43" s="12"/>
      <c r="P43" s="13"/>
      <c r="Q43" s="12">
        <f>SUM(Q38:Q42)</f>
        <v>1</v>
      </c>
      <c r="R43" s="12">
        <f>SUM(R38:R42)</f>
        <v>1</v>
      </c>
      <c r="S43" s="13">
        <f t="shared" si="79"/>
        <v>1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/>
      <c r="AA43" s="12"/>
      <c r="AB43" s="13"/>
      <c r="AC43" s="12">
        <f t="shared" ref="AC43:AG43" si="85">SUM(AC38:AC42)</f>
        <v>17</v>
      </c>
      <c r="AD43" s="12">
        <f t="shared" si="85"/>
        <v>10</v>
      </c>
      <c r="AE43" s="13">
        <f t="shared" si="80"/>
        <v>0.588235294117647</v>
      </c>
      <c r="AF43" s="12">
        <f t="shared" si="85"/>
        <v>7</v>
      </c>
      <c r="AG43" s="12">
        <f t="shared" si="85"/>
        <v>2</v>
      </c>
      <c r="AH43" s="13">
        <f t="shared" si="81"/>
        <v>0.285714285714286</v>
      </c>
      <c r="AI43" s="12"/>
      <c r="AJ43" s="12"/>
      <c r="AK43" s="13"/>
      <c r="AL43" s="12"/>
      <c r="AM43" s="12"/>
      <c r="AN43" s="13"/>
      <c r="AO43" s="12">
        <f>SUM(AO38:AO42)</f>
        <v>14</v>
      </c>
      <c r="AP43" s="12">
        <f>SUM(AP38:AP42)</f>
        <v>7</v>
      </c>
      <c r="AQ43" s="13">
        <f>AP43/AO43</f>
        <v>0.5</v>
      </c>
      <c r="AR43" s="12"/>
      <c r="AS43" s="12"/>
      <c r="AT43" s="13"/>
      <c r="AU43" s="12"/>
      <c r="AV43" s="12"/>
      <c r="AW43" s="13"/>
      <c r="AX43" s="12"/>
      <c r="AY43" s="12"/>
      <c r="AZ43" s="13"/>
      <c r="BA43" s="12"/>
      <c r="BB43" s="12"/>
      <c r="BC43" s="13"/>
      <c r="BD43" s="12"/>
      <c r="BE43" s="12"/>
      <c r="BF43" s="13"/>
      <c r="BG43" s="12">
        <f t="shared" ref="BG43:BK43" si="86">SUM(BG38:BG42)</f>
        <v>1</v>
      </c>
      <c r="BH43" s="12">
        <f t="shared" si="86"/>
        <v>1</v>
      </c>
      <c r="BI43" s="13">
        <f>BH43/BG43</f>
        <v>1</v>
      </c>
      <c r="BJ43" s="12">
        <f t="shared" si="86"/>
        <v>1</v>
      </c>
      <c r="BK43" s="12">
        <f t="shared" si="86"/>
        <v>1</v>
      </c>
      <c r="BL43" s="13">
        <f>BK43/BJ43</f>
        <v>1</v>
      </c>
      <c r="BM43" s="12">
        <f>SUM(BM38:BM42)</f>
        <v>1</v>
      </c>
      <c r="BN43" s="12">
        <f>SUM(BN38:BN42)</f>
        <v>1</v>
      </c>
      <c r="BO43" s="13">
        <f>BN43/BM43</f>
        <v>1</v>
      </c>
      <c r="BP43" s="12"/>
      <c r="BQ43" s="12"/>
      <c r="BR43" s="13"/>
      <c r="BS43" s="43">
        <f t="shared" si="82"/>
        <v>106</v>
      </c>
      <c r="BT43" s="12">
        <f t="shared" si="83"/>
        <v>63</v>
      </c>
      <c r="BU43" s="44">
        <f t="shared" si="84"/>
        <v>0.594339622641509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>
        <v>2</v>
      </c>
      <c r="AD44" s="9">
        <v>2</v>
      </c>
      <c r="AE44" s="18">
        <f t="shared" si="80"/>
        <v>1</v>
      </c>
      <c r="AF44" s="9">
        <v>2</v>
      </c>
      <c r="AG44" s="9">
        <v>2</v>
      </c>
      <c r="AH44" s="18">
        <f t="shared" si="81"/>
        <v>1</v>
      </c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82"/>
        <v>4</v>
      </c>
      <c r="BT44" s="9">
        <f t="shared" si="83"/>
        <v>4</v>
      </c>
      <c r="BU44" s="41">
        <f t="shared" si="84"/>
        <v>1</v>
      </c>
    </row>
    <row r="45" spans="1:73">
      <c r="A45" s="8" t="s">
        <v>70</v>
      </c>
      <c r="B45" s="9">
        <v>1</v>
      </c>
      <c r="C45" s="9">
        <v>1</v>
      </c>
      <c r="D45" s="18">
        <f>C45/B45</f>
        <v>1</v>
      </c>
      <c r="E45" s="9"/>
      <c r="F45" s="9"/>
      <c r="G45" s="18"/>
      <c r="H45" s="9"/>
      <c r="I45" s="9"/>
      <c r="J45" s="18"/>
      <c r="K45" s="9"/>
      <c r="L45" s="9"/>
      <c r="M45" s="18"/>
      <c r="N45" s="9"/>
      <c r="O45" s="9"/>
      <c r="P45" s="18"/>
      <c r="Q45" s="9">
        <v>6</v>
      </c>
      <c r="R45" s="9">
        <v>5</v>
      </c>
      <c r="S45" s="18">
        <f>R45/Q45</f>
        <v>0.833333333333333</v>
      </c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/>
      <c r="BT45" s="9"/>
      <c r="BU45" s="41"/>
    </row>
    <row r="46" spans="1:73">
      <c r="A46" s="8" t="s">
        <v>71</v>
      </c>
      <c r="B46" s="9">
        <v>4</v>
      </c>
      <c r="C46" s="9">
        <v>2</v>
      </c>
      <c r="D46" s="18">
        <f t="shared" ref="D46:D52" si="87">C46/B46</f>
        <v>0.5</v>
      </c>
      <c r="E46" s="9"/>
      <c r="F46" s="9"/>
      <c r="G46" s="18"/>
      <c r="H46" s="9">
        <v>4</v>
      </c>
      <c r="I46" s="9">
        <v>4</v>
      </c>
      <c r="J46" s="18">
        <f t="shared" ref="J46:J52" si="88">I46/H46</f>
        <v>1</v>
      </c>
      <c r="K46" s="9"/>
      <c r="L46" s="9"/>
      <c r="M46" s="18"/>
      <c r="N46" s="9"/>
      <c r="O46" s="9"/>
      <c r="P46" s="18"/>
      <c r="Q46" s="9"/>
      <c r="R46" s="9"/>
      <c r="S46" s="18" t="e">
        <f t="shared" ref="S46:S52" si="89">R46/Q46</f>
        <v>#DIV/0!</v>
      </c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8"/>
      <c r="AF46" s="9">
        <v>1</v>
      </c>
      <c r="AG46" s="9">
        <v>1</v>
      </c>
      <c r="AH46" s="18">
        <f t="shared" ref="AH46:AH52" si="90">AG46/AF46</f>
        <v>1</v>
      </c>
      <c r="AI46" s="9">
        <v>2</v>
      </c>
      <c r="AJ46" s="9">
        <v>2</v>
      </c>
      <c r="AK46" s="18">
        <f t="shared" ref="AK46:AK52" si="91">AJ46/AI46</f>
        <v>1</v>
      </c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82"/>
        <v>11</v>
      </c>
      <c r="BT46" s="9">
        <f t="shared" si="83"/>
        <v>9</v>
      </c>
      <c r="BU46" s="41">
        <f t="shared" si="84"/>
        <v>0.818181818181818</v>
      </c>
    </row>
    <row r="47" spans="1:73">
      <c r="A47" s="8" t="s">
        <v>72</v>
      </c>
      <c r="B47" s="9"/>
      <c r="C47" s="9"/>
      <c r="D47" s="18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/>
      <c r="BT47" s="9"/>
      <c r="BU47" s="41"/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>
        <v>6</v>
      </c>
      <c r="R48" s="9">
        <v>2</v>
      </c>
      <c r="S48" s="18">
        <f t="shared" si="89"/>
        <v>0.333333333333333</v>
      </c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ref="BS48:BS52" si="92">B48+E48+H48+K48+N48+Q48+T48+W48+Z48+AC48+AF48+AI48+AL48+AO48+AR48+AU48+AX48+BA48+BD48+BG48+BJ48+BM48+BP48</f>
        <v>6</v>
      </c>
      <c r="BT48" s="9">
        <f t="shared" ref="BT48:BT52" si="93">C48+F48+I48+L48+O48+R48+U48+X48+AA48+AD48+AG48+AJ48+AM48+AP48+AS48+AV48+AY48+BB48+BE48+BH48+BK48+BN48+BQ48</f>
        <v>2</v>
      </c>
      <c r="BU48" s="41">
        <f t="shared" ref="BU48:BU52" si="94">BT48/BS48</f>
        <v>0.333333333333333</v>
      </c>
    </row>
    <row r="49" spans="1:73">
      <c r="A49" s="11" t="s">
        <v>74</v>
      </c>
      <c r="B49" s="12">
        <f>SUM(B44:B48)</f>
        <v>5</v>
      </c>
      <c r="C49" s="12">
        <f>SUM(C44:C48)</f>
        <v>3</v>
      </c>
      <c r="D49" s="13">
        <f t="shared" si="87"/>
        <v>0.6</v>
      </c>
      <c r="E49" s="12"/>
      <c r="F49" s="12"/>
      <c r="G49" s="13"/>
      <c r="H49" s="12">
        <f>SUM(H44:H48)</f>
        <v>4</v>
      </c>
      <c r="I49" s="12">
        <f>SUM(I44:I48)</f>
        <v>4</v>
      </c>
      <c r="J49" s="13">
        <f t="shared" si="88"/>
        <v>1</v>
      </c>
      <c r="K49" s="12"/>
      <c r="L49" s="12"/>
      <c r="M49" s="13"/>
      <c r="N49" s="12"/>
      <c r="O49" s="12"/>
      <c r="P49" s="13"/>
      <c r="Q49" s="12">
        <f>SUM(Q44:Q48)</f>
        <v>12</v>
      </c>
      <c r="R49" s="12">
        <f>SUM(R44:R48)</f>
        <v>7</v>
      </c>
      <c r="S49" s="13">
        <f t="shared" si="89"/>
        <v>0.583333333333333</v>
      </c>
      <c r="T49" s="12"/>
      <c r="U49" s="12"/>
      <c r="V49" s="13"/>
      <c r="W49" s="12">
        <f>SUM(W44:W48)</f>
        <v>0</v>
      </c>
      <c r="X49" s="12">
        <f>SUM(X44:X48)</f>
        <v>0</v>
      </c>
      <c r="Y49" s="13" t="e">
        <f t="shared" ref="Y49:Y52" si="95">X49/W49</f>
        <v>#DIV/0!</v>
      </c>
      <c r="Z49" s="12"/>
      <c r="AA49" s="12"/>
      <c r="AB49" s="13"/>
      <c r="AC49" s="12">
        <f>SUM(AC44:AC48)</f>
        <v>2</v>
      </c>
      <c r="AD49" s="12">
        <f t="shared" ref="AD49:AG49" si="96">SUM(AD44:AD48)</f>
        <v>2</v>
      </c>
      <c r="AE49" s="13">
        <f>AD49/AC49</f>
        <v>1</v>
      </c>
      <c r="AF49" s="12">
        <f t="shared" si="96"/>
        <v>3</v>
      </c>
      <c r="AG49" s="12">
        <f t="shared" si="96"/>
        <v>3</v>
      </c>
      <c r="AH49" s="13">
        <f t="shared" si="90"/>
        <v>1</v>
      </c>
      <c r="AI49" s="12">
        <f>SUM(AI44:AI48)</f>
        <v>2</v>
      </c>
      <c r="AJ49" s="12">
        <f>SUM(AJ44:AJ48)</f>
        <v>2</v>
      </c>
      <c r="AK49" s="13">
        <f t="shared" si="91"/>
        <v>1</v>
      </c>
      <c r="AL49" s="12"/>
      <c r="AM49" s="12"/>
      <c r="AN49" s="13"/>
      <c r="AO49" s="12"/>
      <c r="AP49" s="12"/>
      <c r="AQ49" s="13"/>
      <c r="AR49" s="12"/>
      <c r="AS49" s="12"/>
      <c r="AT49" s="13"/>
      <c r="AU49" s="12"/>
      <c r="AV49" s="12"/>
      <c r="AW49" s="13"/>
      <c r="AX49" s="12"/>
      <c r="AY49" s="12"/>
      <c r="AZ49" s="13"/>
      <c r="BA49" s="12"/>
      <c r="BB49" s="12"/>
      <c r="BC49" s="13"/>
      <c r="BD49" s="12"/>
      <c r="BE49" s="12"/>
      <c r="BF49" s="13"/>
      <c r="BG49" s="12">
        <f>SUM(BG44:BG48)</f>
        <v>0</v>
      </c>
      <c r="BH49" s="12">
        <f>SUM(BH44:BH48)</f>
        <v>0</v>
      </c>
      <c r="BI49" s="13" t="e">
        <f>BH49/BG49</f>
        <v>#DIV/0!</v>
      </c>
      <c r="BJ49" s="12"/>
      <c r="BK49" s="12"/>
      <c r="BL49" s="13"/>
      <c r="BM49" s="12"/>
      <c r="BN49" s="12"/>
      <c r="BO49" s="13"/>
      <c r="BP49" s="12"/>
      <c r="BQ49" s="12"/>
      <c r="BR49" s="13"/>
      <c r="BS49" s="43">
        <f t="shared" si="92"/>
        <v>28</v>
      </c>
      <c r="BT49" s="12">
        <f t="shared" si="93"/>
        <v>21</v>
      </c>
      <c r="BU49" s="44">
        <f t="shared" si="94"/>
        <v>0.75</v>
      </c>
    </row>
    <row r="50" spans="1:73">
      <c r="A50" s="14" t="s">
        <v>75</v>
      </c>
      <c r="B50" s="15">
        <f>B43+B49</f>
        <v>64</v>
      </c>
      <c r="C50" s="15">
        <f>C43+C49</f>
        <v>39</v>
      </c>
      <c r="D50" s="16">
        <f t="shared" si="87"/>
        <v>0.609375</v>
      </c>
      <c r="E50" s="15"/>
      <c r="F50" s="15"/>
      <c r="G50" s="16"/>
      <c r="H50" s="15">
        <f>H43+H49</f>
        <v>9</v>
      </c>
      <c r="I50" s="15">
        <f>I43+I49</f>
        <v>8</v>
      </c>
      <c r="J50" s="16">
        <f t="shared" si="88"/>
        <v>0.888888888888889</v>
      </c>
      <c r="K50" s="15"/>
      <c r="L50" s="15"/>
      <c r="M50" s="16"/>
      <c r="N50" s="15"/>
      <c r="O50" s="15"/>
      <c r="P50" s="16"/>
      <c r="Q50" s="15">
        <f>Q43+Q49</f>
        <v>13</v>
      </c>
      <c r="R50" s="15">
        <f>R43+R49</f>
        <v>8</v>
      </c>
      <c r="S50" s="16">
        <f t="shared" si="89"/>
        <v>0.615384615384615</v>
      </c>
      <c r="T50" s="15"/>
      <c r="U50" s="15"/>
      <c r="V50" s="16"/>
      <c r="W50" s="15">
        <f>W43+W49</f>
        <v>0</v>
      </c>
      <c r="X50" s="15">
        <f>X43+X49</f>
        <v>0</v>
      </c>
      <c r="Y50" s="16" t="e">
        <f t="shared" si="95"/>
        <v>#DIV/0!</v>
      </c>
      <c r="Z50" s="15"/>
      <c r="AA50" s="15"/>
      <c r="AB50" s="16"/>
      <c r="AC50" s="15">
        <f t="shared" ref="AC50:AG50" si="97">AC43+AC49</f>
        <v>19</v>
      </c>
      <c r="AD50" s="15">
        <f t="shared" si="97"/>
        <v>12</v>
      </c>
      <c r="AE50" s="16">
        <f t="shared" ref="AE50:AE52" si="98">AD50/AC50</f>
        <v>0.631578947368421</v>
      </c>
      <c r="AF50" s="15">
        <f t="shared" si="97"/>
        <v>10</v>
      </c>
      <c r="AG50" s="15">
        <f t="shared" si="97"/>
        <v>5</v>
      </c>
      <c r="AH50" s="16">
        <f t="shared" si="90"/>
        <v>0.5</v>
      </c>
      <c r="AI50" s="15">
        <f>AI43+AI49</f>
        <v>2</v>
      </c>
      <c r="AJ50" s="15">
        <f>AJ43+AJ49</f>
        <v>2</v>
      </c>
      <c r="AK50" s="16">
        <f t="shared" si="91"/>
        <v>1</v>
      </c>
      <c r="AL50" s="15"/>
      <c r="AM50" s="15"/>
      <c r="AN50" s="16"/>
      <c r="AO50" s="15">
        <f>AO43+AO49</f>
        <v>14</v>
      </c>
      <c r="AP50" s="15">
        <f>AP43+AP49</f>
        <v>7</v>
      </c>
      <c r="AQ50" s="16">
        <f t="shared" ref="AQ50:AQ52" si="99">AP50/AO50</f>
        <v>0.5</v>
      </c>
      <c r="AR50" s="15"/>
      <c r="AS50" s="15"/>
      <c r="AT50" s="16"/>
      <c r="AU50" s="15"/>
      <c r="AV50" s="15"/>
      <c r="AW50" s="16"/>
      <c r="AX50" s="15"/>
      <c r="AY50" s="15"/>
      <c r="AZ50" s="16"/>
      <c r="BA50" s="15"/>
      <c r="BB50" s="15"/>
      <c r="BC50" s="16"/>
      <c r="BD50" s="15">
        <f>BD43+BD49</f>
        <v>0</v>
      </c>
      <c r="BE50" s="15">
        <f>BE43+BE49</f>
        <v>0</v>
      </c>
      <c r="BF50" s="16" t="e">
        <f t="shared" ref="BF50:BF52" si="100">BE50/BD50</f>
        <v>#DIV/0!</v>
      </c>
      <c r="BG50" s="15">
        <f t="shared" ref="BG50:BK50" si="101">BG43+BG49</f>
        <v>1</v>
      </c>
      <c r="BH50" s="15">
        <f t="shared" si="101"/>
        <v>1</v>
      </c>
      <c r="BI50" s="16">
        <f t="shared" ref="BI50:BI52" si="102">BH50/BG50</f>
        <v>1</v>
      </c>
      <c r="BJ50" s="15">
        <f t="shared" si="101"/>
        <v>1</v>
      </c>
      <c r="BK50" s="15">
        <f t="shared" si="101"/>
        <v>1</v>
      </c>
      <c r="BL50" s="16">
        <f t="shared" ref="BL50:BL52" si="103">BK50/BJ50</f>
        <v>1</v>
      </c>
      <c r="BM50" s="15">
        <f>SUM(BM43,BM49)</f>
        <v>1</v>
      </c>
      <c r="BN50" s="15">
        <f>SUM(BN43,BN49)</f>
        <v>1</v>
      </c>
      <c r="BO50" s="16">
        <f>BN50/BM50</f>
        <v>1</v>
      </c>
      <c r="BP50" s="15"/>
      <c r="BQ50" s="15"/>
      <c r="BR50" s="16"/>
      <c r="BS50" s="45">
        <f t="shared" si="92"/>
        <v>134</v>
      </c>
      <c r="BT50" s="15">
        <f t="shared" si="93"/>
        <v>84</v>
      </c>
      <c r="BU50" s="46">
        <f t="shared" si="94"/>
        <v>0.626865671641791</v>
      </c>
    </row>
    <row r="51" customHeight="1" spans="1:73">
      <c r="A51" s="20" t="s">
        <v>76</v>
      </c>
      <c r="B51" s="21">
        <f>B37+B50</f>
        <v>82</v>
      </c>
      <c r="C51" s="21">
        <f>C37+C50</f>
        <v>51</v>
      </c>
      <c r="D51" s="22">
        <f t="shared" si="87"/>
        <v>0.621951219512195</v>
      </c>
      <c r="E51" s="21"/>
      <c r="F51" s="21"/>
      <c r="G51" s="22"/>
      <c r="H51" s="21">
        <f>H37+H50</f>
        <v>17</v>
      </c>
      <c r="I51" s="21">
        <f>I37+I50</f>
        <v>12</v>
      </c>
      <c r="J51" s="22">
        <f t="shared" si="88"/>
        <v>0.705882352941177</v>
      </c>
      <c r="K51" s="21"/>
      <c r="L51" s="21"/>
      <c r="M51" s="22"/>
      <c r="N51" s="21"/>
      <c r="O51" s="21"/>
      <c r="P51" s="22"/>
      <c r="Q51" s="21">
        <f>Q37+Q50</f>
        <v>18</v>
      </c>
      <c r="R51" s="21">
        <f>R37+R50</f>
        <v>13</v>
      </c>
      <c r="S51" s="22">
        <f t="shared" si="89"/>
        <v>0.722222222222222</v>
      </c>
      <c r="T51" s="21"/>
      <c r="U51" s="21"/>
      <c r="V51" s="22"/>
      <c r="W51" s="21">
        <f>W37+W50</f>
        <v>0</v>
      </c>
      <c r="X51" s="21">
        <f>X37+X50</f>
        <v>0</v>
      </c>
      <c r="Y51" s="22" t="e">
        <f t="shared" si="95"/>
        <v>#DIV/0!</v>
      </c>
      <c r="Z51" s="21"/>
      <c r="AA51" s="21"/>
      <c r="AB51" s="22"/>
      <c r="AC51" s="21">
        <f t="shared" ref="AC51:AG51" si="104">AC37+AC50</f>
        <v>39</v>
      </c>
      <c r="AD51" s="21">
        <f t="shared" si="104"/>
        <v>25</v>
      </c>
      <c r="AE51" s="22">
        <f t="shared" si="98"/>
        <v>0.641025641025641</v>
      </c>
      <c r="AF51" s="21">
        <f t="shared" si="104"/>
        <v>15</v>
      </c>
      <c r="AG51" s="21">
        <f t="shared" si="104"/>
        <v>8</v>
      </c>
      <c r="AH51" s="22">
        <f t="shared" si="90"/>
        <v>0.533333333333333</v>
      </c>
      <c r="AI51" s="21">
        <f>AI37+AI50</f>
        <v>3</v>
      </c>
      <c r="AJ51" s="21">
        <f>AJ37+AJ50</f>
        <v>3</v>
      </c>
      <c r="AK51" s="22">
        <f t="shared" si="91"/>
        <v>1</v>
      </c>
      <c r="AL51" s="21"/>
      <c r="AM51" s="21"/>
      <c r="AN51" s="22"/>
      <c r="AO51" s="21">
        <f>AO37+AO50</f>
        <v>20</v>
      </c>
      <c r="AP51" s="21">
        <f t="shared" ref="AP51:AS51" si="105">AP37+AP50</f>
        <v>10</v>
      </c>
      <c r="AQ51" s="22">
        <f t="shared" si="99"/>
        <v>0.5</v>
      </c>
      <c r="AR51" s="21">
        <f>AR37+AR50</f>
        <v>0</v>
      </c>
      <c r="AS51" s="21">
        <f t="shared" si="105"/>
        <v>0</v>
      </c>
      <c r="AT51" s="22" t="e">
        <f>AS51/AR51</f>
        <v>#DIV/0!</v>
      </c>
      <c r="AU51" s="21"/>
      <c r="AV51" s="21"/>
      <c r="AW51" s="22"/>
      <c r="AX51" s="21"/>
      <c r="AY51" s="21"/>
      <c r="AZ51" s="22"/>
      <c r="BA51" s="21"/>
      <c r="BB51" s="21"/>
      <c r="BC51" s="22"/>
      <c r="BD51" s="21">
        <f>BD37+BD50</f>
        <v>0</v>
      </c>
      <c r="BE51" s="21">
        <f>BE37+BE50</f>
        <v>0</v>
      </c>
      <c r="BF51" s="22" t="e">
        <f t="shared" si="100"/>
        <v>#DIV/0!</v>
      </c>
      <c r="BG51" s="21">
        <f t="shared" ref="BG51:BK51" si="106">BG37+BG50</f>
        <v>2</v>
      </c>
      <c r="BH51" s="21">
        <f t="shared" si="106"/>
        <v>1</v>
      </c>
      <c r="BI51" s="22">
        <f t="shared" si="102"/>
        <v>0.5</v>
      </c>
      <c r="BJ51" s="21">
        <f>BJ37+BJ50</f>
        <v>1</v>
      </c>
      <c r="BK51" s="21">
        <f t="shared" si="106"/>
        <v>1</v>
      </c>
      <c r="BL51" s="22">
        <f t="shared" si="103"/>
        <v>1</v>
      </c>
      <c r="BM51" s="21">
        <f>BM37+BM50</f>
        <v>2</v>
      </c>
      <c r="BN51" s="21">
        <f>BN37+BN50</f>
        <v>1</v>
      </c>
      <c r="BO51" s="22">
        <f>BN51/BM51</f>
        <v>0.5</v>
      </c>
      <c r="BP51" s="21"/>
      <c r="BQ51" s="21"/>
      <c r="BR51" s="22"/>
      <c r="BS51" s="49">
        <f t="shared" si="92"/>
        <v>199</v>
      </c>
      <c r="BT51" s="21">
        <f t="shared" si="93"/>
        <v>125</v>
      </c>
      <c r="BU51" s="50">
        <f t="shared" si="94"/>
        <v>0.628140703517588</v>
      </c>
    </row>
    <row r="52" customHeight="1" spans="1:73">
      <c r="A52" s="23" t="s">
        <v>77</v>
      </c>
      <c r="B52" s="24">
        <f t="shared" ref="B52:F52" si="107">B24+B51</f>
        <v>301</v>
      </c>
      <c r="C52" s="24">
        <f t="shared" si="107"/>
        <v>236</v>
      </c>
      <c r="D52" s="25">
        <f t="shared" si="87"/>
        <v>0.784053156146179</v>
      </c>
      <c r="E52" s="24">
        <f t="shared" si="107"/>
        <v>156</v>
      </c>
      <c r="F52" s="24">
        <f t="shared" si="107"/>
        <v>131</v>
      </c>
      <c r="G52" s="25">
        <f>F52/E52</f>
        <v>0.83974358974359</v>
      </c>
      <c r="H52" s="24">
        <f t="shared" ref="H52:L52" si="108">H24+H51</f>
        <v>338</v>
      </c>
      <c r="I52" s="24">
        <f t="shared" si="108"/>
        <v>286</v>
      </c>
      <c r="J52" s="25">
        <f t="shared" si="88"/>
        <v>0.846153846153846</v>
      </c>
      <c r="K52" s="24">
        <f t="shared" si="108"/>
        <v>277</v>
      </c>
      <c r="L52" s="24">
        <f t="shared" si="108"/>
        <v>228</v>
      </c>
      <c r="M52" s="25">
        <f>L52/K52</f>
        <v>0.823104693140794</v>
      </c>
      <c r="N52" s="24">
        <f t="shared" ref="N52:R52" si="109">N24+N51</f>
        <v>58</v>
      </c>
      <c r="O52" s="24">
        <f t="shared" si="109"/>
        <v>37</v>
      </c>
      <c r="P52" s="25">
        <f>O52/N52</f>
        <v>0.637931034482759</v>
      </c>
      <c r="Q52" s="24">
        <f t="shared" si="109"/>
        <v>130</v>
      </c>
      <c r="R52" s="24">
        <f t="shared" si="109"/>
        <v>112</v>
      </c>
      <c r="S52" s="25">
        <f t="shared" si="89"/>
        <v>0.861538461538462</v>
      </c>
      <c r="T52" s="24">
        <f t="shared" ref="T52:X52" si="110">T24+T51</f>
        <v>66</v>
      </c>
      <c r="U52" s="24">
        <f t="shared" si="110"/>
        <v>64</v>
      </c>
      <c r="V52" s="25">
        <f>U52/T52</f>
        <v>0.96969696969697</v>
      </c>
      <c r="W52" s="24">
        <f t="shared" si="110"/>
        <v>28</v>
      </c>
      <c r="X52" s="24">
        <f t="shared" si="110"/>
        <v>24</v>
      </c>
      <c r="Y52" s="25">
        <f t="shared" si="95"/>
        <v>0.857142857142857</v>
      </c>
      <c r="Z52" s="24">
        <f t="shared" ref="Z52:AD52" si="111">Z24+Z51</f>
        <v>34</v>
      </c>
      <c r="AA52" s="24">
        <f t="shared" si="111"/>
        <v>27</v>
      </c>
      <c r="AB52" s="25">
        <f>AA52/Z52</f>
        <v>0.794117647058823</v>
      </c>
      <c r="AC52" s="24">
        <f t="shared" si="111"/>
        <v>116</v>
      </c>
      <c r="AD52" s="24">
        <f t="shared" si="111"/>
        <v>101</v>
      </c>
      <c r="AE52" s="25">
        <f t="shared" si="98"/>
        <v>0.870689655172414</v>
      </c>
      <c r="AF52" s="24">
        <f t="shared" ref="AF52:AJ52" si="112">AF24+AF51</f>
        <v>177</v>
      </c>
      <c r="AG52" s="24">
        <f t="shared" si="112"/>
        <v>138</v>
      </c>
      <c r="AH52" s="25">
        <f t="shared" si="90"/>
        <v>0.779661016949153</v>
      </c>
      <c r="AI52" s="24">
        <f t="shared" si="112"/>
        <v>3</v>
      </c>
      <c r="AJ52" s="24">
        <f t="shared" si="112"/>
        <v>3</v>
      </c>
      <c r="AK52" s="25">
        <f t="shared" si="91"/>
        <v>1</v>
      </c>
      <c r="AL52" s="24">
        <f t="shared" ref="AL52:AP52" si="113">AL24+AL51</f>
        <v>68</v>
      </c>
      <c r="AM52" s="24">
        <f t="shared" si="113"/>
        <v>56</v>
      </c>
      <c r="AN52" s="25">
        <f>AM52/AL52</f>
        <v>0.823529411764706</v>
      </c>
      <c r="AO52" s="24">
        <f t="shared" si="113"/>
        <v>164</v>
      </c>
      <c r="AP52" s="24">
        <f t="shared" si="113"/>
        <v>129</v>
      </c>
      <c r="AQ52" s="25">
        <f t="shared" si="99"/>
        <v>0.786585365853659</v>
      </c>
      <c r="AR52" s="24">
        <f t="shared" ref="AR52:AV52" si="114">AR24+AR51</f>
        <v>7</v>
      </c>
      <c r="AS52" s="24">
        <f t="shared" si="114"/>
        <v>5</v>
      </c>
      <c r="AT52" s="25">
        <f>AS52/AR52</f>
        <v>0.714285714285714</v>
      </c>
      <c r="AU52" s="24">
        <f t="shared" si="114"/>
        <v>6</v>
      </c>
      <c r="AV52" s="24">
        <f t="shared" si="114"/>
        <v>5</v>
      </c>
      <c r="AW52" s="25">
        <f>AV52/AU52</f>
        <v>0.833333333333333</v>
      </c>
      <c r="AX52" s="24">
        <f t="shared" ref="AX52:BB52" si="115">AX24+AX51</f>
        <v>0</v>
      </c>
      <c r="AY52" s="24">
        <f t="shared" si="115"/>
        <v>0</v>
      </c>
      <c r="AZ52" s="25" t="e">
        <f>AY52/AX52</f>
        <v>#DIV/0!</v>
      </c>
      <c r="BA52" s="24">
        <f t="shared" si="115"/>
        <v>231</v>
      </c>
      <c r="BB52" s="24">
        <f t="shared" si="115"/>
        <v>218</v>
      </c>
      <c r="BC52" s="25">
        <f>BB52/BA52</f>
        <v>0.943722943722944</v>
      </c>
      <c r="BD52" s="24">
        <f>BD24+BD51</f>
        <v>0</v>
      </c>
      <c r="BE52" s="24">
        <f>BE24+BE51</f>
        <v>0</v>
      </c>
      <c r="BF52" s="25" t="e">
        <f t="shared" si="100"/>
        <v>#DIV/0!</v>
      </c>
      <c r="BG52" s="24">
        <f t="shared" ref="BG52:BK52" si="116">BG24+BG51</f>
        <v>2</v>
      </c>
      <c r="BH52" s="24">
        <f t="shared" si="116"/>
        <v>1</v>
      </c>
      <c r="BI52" s="25">
        <f t="shared" si="102"/>
        <v>0.5</v>
      </c>
      <c r="BJ52" s="24">
        <f t="shared" si="116"/>
        <v>125</v>
      </c>
      <c r="BK52" s="24">
        <f t="shared" si="116"/>
        <v>119</v>
      </c>
      <c r="BL52" s="25">
        <f t="shared" si="103"/>
        <v>0.952</v>
      </c>
      <c r="BM52" s="24">
        <f t="shared" ref="BM52:BQ52" si="117">BM24+BM51</f>
        <v>2</v>
      </c>
      <c r="BN52" s="24">
        <f t="shared" si="117"/>
        <v>1</v>
      </c>
      <c r="BO52" s="25">
        <f>BN52/BM52</f>
        <v>0.5</v>
      </c>
      <c r="BP52" s="24">
        <f t="shared" si="117"/>
        <v>184</v>
      </c>
      <c r="BQ52" s="24">
        <f t="shared" si="117"/>
        <v>147</v>
      </c>
      <c r="BR52" s="25">
        <f>BQ52/BP52</f>
        <v>0.798913043478261</v>
      </c>
      <c r="BS52" s="51">
        <f t="shared" si="92"/>
        <v>2473</v>
      </c>
      <c r="BT52" s="52">
        <f t="shared" si="93"/>
        <v>2068</v>
      </c>
      <c r="BU52" s="53">
        <f t="shared" si="94"/>
        <v>0.836231298018601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opLeftCell="A23" workbookViewId="0">
      <pane xSplit="1" topLeftCell="B1" activePane="topRight" state="frozen"/>
      <selection/>
      <selection pane="topRight" activeCell="C40" sqref="C40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47</v>
      </c>
      <c r="C4" s="9">
        <v>29</v>
      </c>
      <c r="D4" s="13">
        <f>C4/B4</f>
        <v>0.617021276595745</v>
      </c>
      <c r="E4" s="9"/>
      <c r="F4" s="9"/>
      <c r="G4" s="18"/>
      <c r="H4" s="9"/>
      <c r="I4" s="9"/>
      <c r="J4" s="18"/>
      <c r="K4" s="9">
        <v>65</v>
      </c>
      <c r="L4" s="9">
        <v>56</v>
      </c>
      <c r="M4" s="18">
        <f>L4/K4</f>
        <v>0.861538461538462</v>
      </c>
      <c r="N4" s="9"/>
      <c r="O4" s="9"/>
      <c r="P4" s="18"/>
      <c r="Q4" s="9"/>
      <c r="R4" s="9"/>
      <c r="S4" s="18"/>
      <c r="T4" s="9">
        <v>48</v>
      </c>
      <c r="U4" s="9">
        <v>39</v>
      </c>
      <c r="V4" s="18">
        <f>U4/T4</f>
        <v>0.8125</v>
      </c>
      <c r="W4" s="9"/>
      <c r="X4" s="9"/>
      <c r="Y4" s="18"/>
      <c r="Z4" s="9">
        <v>23</v>
      </c>
      <c r="AA4" s="9">
        <v>11</v>
      </c>
      <c r="AB4" s="18">
        <f>AA4/Z4</f>
        <v>0.478260869565217</v>
      </c>
      <c r="AC4" s="9"/>
      <c r="AD4" s="9"/>
      <c r="AE4" s="18"/>
      <c r="AF4" s="9">
        <v>22</v>
      </c>
      <c r="AG4" s="9">
        <v>5</v>
      </c>
      <c r="AH4" s="18">
        <f>AG4/AF4</f>
        <v>0.227272727272727</v>
      </c>
      <c r="AI4" s="9"/>
      <c r="AJ4" s="9"/>
      <c r="AK4" s="18"/>
      <c r="AL4" s="9"/>
      <c r="AM4" s="9"/>
      <c r="AN4" s="18"/>
      <c r="AO4" s="9">
        <v>39</v>
      </c>
      <c r="AP4" s="9">
        <v>16</v>
      </c>
      <c r="AQ4" s="18">
        <f>AP4/AO4</f>
        <v>0.41025641025641</v>
      </c>
      <c r="AR4" s="9"/>
      <c r="AS4" s="9"/>
      <c r="AT4" s="18"/>
      <c r="AU4" s="9"/>
      <c r="AV4" s="9"/>
      <c r="AW4" s="18"/>
      <c r="AX4" s="9">
        <v>16</v>
      </c>
      <c r="AY4" s="9">
        <v>7</v>
      </c>
      <c r="AZ4" s="18">
        <f>AY4/AX4</f>
        <v>0.4375</v>
      </c>
      <c r="BA4" s="9">
        <v>91</v>
      </c>
      <c r="BB4" s="9">
        <v>60</v>
      </c>
      <c r="BC4" s="18">
        <f t="shared" ref="BC4:BC8" si="0">BB4/BA4</f>
        <v>0.659340659340659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46</v>
      </c>
      <c r="BQ4" s="9">
        <v>32</v>
      </c>
      <c r="BR4" s="18">
        <f>BQ4/BP4</f>
        <v>0.695652173913043</v>
      </c>
      <c r="BS4" s="40">
        <f t="shared" ref="BS4:BS17" si="1">B4+E4+H4+K4+N4+Q4+T4+W4+Z4+AC4+AF4+AI4+AL4+AO4+AR4+AU4+AX4+BA4+BD4+BG4+BJ4+BM4+BP4</f>
        <v>397</v>
      </c>
      <c r="BT4" s="9">
        <f t="shared" ref="BT4:BT17" si="2">C4+F4+I4+L4+O4+R4+U4+X4+AA4+AD4+AG4+AJ4+AM4+AP4+AS4+AV4+AY4+BB4+BE4+BH4+BK4+BN4+BQ4</f>
        <v>255</v>
      </c>
      <c r="BU4" s="41">
        <f t="shared" ref="BU4:BU17" si="3">BT4/BS4</f>
        <v>0.642317380352645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/>
      <c r="C7" s="9"/>
      <c r="D7" s="18"/>
      <c r="E7" s="9"/>
      <c r="F7" s="9"/>
      <c r="G7" s="18"/>
      <c r="H7" s="9">
        <v>34</v>
      </c>
      <c r="I7" s="9">
        <v>31</v>
      </c>
      <c r="J7" s="18">
        <f>I7/H7</f>
        <v>0.911764705882353</v>
      </c>
      <c r="K7" s="56"/>
      <c r="L7" s="56"/>
      <c r="M7" s="18"/>
      <c r="N7" s="9"/>
      <c r="O7" s="9"/>
      <c r="P7" s="18"/>
      <c r="Q7" s="9"/>
      <c r="R7" s="9"/>
      <c r="S7" s="18"/>
      <c r="T7" s="9">
        <v>13</v>
      </c>
      <c r="U7" s="9">
        <v>9</v>
      </c>
      <c r="V7" s="18">
        <f t="shared" ref="V7:V14" si="4">U7/T7</f>
        <v>0.692307692307692</v>
      </c>
      <c r="W7" s="9"/>
      <c r="X7" s="9"/>
      <c r="Y7" s="18"/>
      <c r="Z7" s="9"/>
      <c r="AA7" s="9"/>
      <c r="AB7" s="18"/>
      <c r="AC7" s="9"/>
      <c r="AD7" s="9"/>
      <c r="AE7" s="18"/>
      <c r="AF7" s="9"/>
      <c r="AG7" s="9"/>
      <c r="AH7" s="18"/>
      <c r="AI7" s="9"/>
      <c r="AJ7" s="9"/>
      <c r="AK7" s="18"/>
      <c r="AL7" s="9">
        <v>15</v>
      </c>
      <c r="AM7" s="9">
        <v>7</v>
      </c>
      <c r="AN7" s="18">
        <f>AM7/AL7</f>
        <v>0.466666666666667</v>
      </c>
      <c r="AO7" s="9"/>
      <c r="AP7" s="9"/>
      <c r="AQ7" s="18"/>
      <c r="AR7" s="9">
        <v>24</v>
      </c>
      <c r="AS7" s="9">
        <v>14</v>
      </c>
      <c r="AT7" s="18">
        <f>AS7/AR7</f>
        <v>0.583333333333333</v>
      </c>
      <c r="AU7" s="9"/>
      <c r="AV7" s="9"/>
      <c r="AW7" s="18"/>
      <c r="AX7" s="9"/>
      <c r="AY7" s="9"/>
      <c r="AZ7" s="18"/>
      <c r="BA7" s="9">
        <v>64</v>
      </c>
      <c r="BB7" s="9">
        <v>42</v>
      </c>
      <c r="BC7" s="18">
        <f t="shared" si="0"/>
        <v>0.65625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70</v>
      </c>
      <c r="BQ7" s="9">
        <v>43</v>
      </c>
      <c r="BR7" s="18">
        <f>BQ7/BP7</f>
        <v>0.614285714285714</v>
      </c>
      <c r="BS7" s="40">
        <f t="shared" si="1"/>
        <v>220</v>
      </c>
      <c r="BT7" s="9">
        <f t="shared" si="2"/>
        <v>146</v>
      </c>
      <c r="BU7" s="41">
        <f t="shared" si="3"/>
        <v>0.663636363636364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>
        <v>127</v>
      </c>
      <c r="I8" s="9">
        <v>114</v>
      </c>
      <c r="J8" s="18">
        <f>I8/H8</f>
        <v>0.897637795275591</v>
      </c>
      <c r="K8" s="9"/>
      <c r="L8" s="9"/>
      <c r="M8" s="18"/>
      <c r="N8" s="9"/>
      <c r="O8" s="9"/>
      <c r="P8" s="18"/>
      <c r="Q8" s="9">
        <v>24</v>
      </c>
      <c r="R8" s="9">
        <v>22</v>
      </c>
      <c r="S8" s="18">
        <f>R8/Q8</f>
        <v>0.916666666666667</v>
      </c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>
        <v>118</v>
      </c>
      <c r="BB8" s="9">
        <v>105</v>
      </c>
      <c r="BC8" s="18">
        <f t="shared" si="0"/>
        <v>0.889830508474576</v>
      </c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21</v>
      </c>
      <c r="BQ8" s="9">
        <v>16</v>
      </c>
      <c r="BR8" s="18">
        <f>BQ8/BP8</f>
        <v>0.761904761904762</v>
      </c>
      <c r="BS8" s="40">
        <f t="shared" si="1"/>
        <v>290</v>
      </c>
      <c r="BT8" s="9">
        <f t="shared" si="2"/>
        <v>257</v>
      </c>
      <c r="BU8" s="41">
        <f t="shared" si="3"/>
        <v>0.886206896551724</v>
      </c>
    </row>
    <row r="9" spans="1:73">
      <c r="A9" s="11" t="s">
        <v>34</v>
      </c>
      <c r="B9" s="12">
        <f t="shared" ref="B9:F9" si="5">SUM(B4:B8)</f>
        <v>47</v>
      </c>
      <c r="C9" s="12">
        <f t="shared" si="5"/>
        <v>29</v>
      </c>
      <c r="D9" s="13">
        <f>C9/B9</f>
        <v>0.617021276595745</v>
      </c>
      <c r="E9" s="12">
        <f t="shared" si="5"/>
        <v>0</v>
      </c>
      <c r="F9" s="12">
        <f t="shared" si="5"/>
        <v>0</v>
      </c>
      <c r="G9" s="13" t="e">
        <f t="shared" ref="G9:G14" si="6">F9/E9</f>
        <v>#DIV/0!</v>
      </c>
      <c r="H9" s="12">
        <f t="shared" ref="H9:L9" si="7">SUM(H4:H8)</f>
        <v>161</v>
      </c>
      <c r="I9" s="12">
        <f t="shared" si="7"/>
        <v>145</v>
      </c>
      <c r="J9" s="13">
        <f t="shared" ref="J9:J12" si="8">I9/H9</f>
        <v>0.900621118012422</v>
      </c>
      <c r="K9" s="12">
        <f t="shared" si="7"/>
        <v>65</v>
      </c>
      <c r="L9" s="12">
        <f t="shared" si="7"/>
        <v>56</v>
      </c>
      <c r="M9" s="13">
        <f t="shared" ref="M9:M12" si="9">L9/K9</f>
        <v>0.861538461538462</v>
      </c>
      <c r="N9" s="12">
        <f t="shared" ref="N9:R9" si="10">SUM(N4:N8)</f>
        <v>0</v>
      </c>
      <c r="O9" s="12">
        <f t="shared" si="10"/>
        <v>0</v>
      </c>
      <c r="P9" s="13" t="e">
        <f>O9/N9</f>
        <v>#DIV/0!</v>
      </c>
      <c r="Q9" s="12">
        <f t="shared" si="10"/>
        <v>24</v>
      </c>
      <c r="R9" s="12">
        <f t="shared" si="10"/>
        <v>22</v>
      </c>
      <c r="S9" s="13">
        <f t="shared" ref="S9:S14" si="11">R9/Q9</f>
        <v>0.916666666666667</v>
      </c>
      <c r="T9" s="12">
        <f t="shared" ref="T9:X9" si="12">SUM(T4:T8)</f>
        <v>61</v>
      </c>
      <c r="U9" s="12">
        <f t="shared" si="12"/>
        <v>48</v>
      </c>
      <c r="V9" s="13">
        <f t="shared" si="4"/>
        <v>0.786885245901639</v>
      </c>
      <c r="W9" s="12">
        <f t="shared" si="12"/>
        <v>0</v>
      </c>
      <c r="X9" s="12">
        <f t="shared" si="12"/>
        <v>0</v>
      </c>
      <c r="Y9" s="13" t="e">
        <f>X9/W9</f>
        <v>#DIV/0!</v>
      </c>
      <c r="Z9" s="12">
        <f t="shared" ref="Z9:AD9" si="13">SUM(Z4:Z8)</f>
        <v>23</v>
      </c>
      <c r="AA9" s="12">
        <f t="shared" si="13"/>
        <v>11</v>
      </c>
      <c r="AB9" s="13">
        <f t="shared" ref="AB9:AB12" si="14">AA9/Z9</f>
        <v>0.478260869565217</v>
      </c>
      <c r="AC9" s="12">
        <f t="shared" si="13"/>
        <v>0</v>
      </c>
      <c r="AD9" s="12">
        <f t="shared" si="13"/>
        <v>0</v>
      </c>
      <c r="AE9" s="13" t="e">
        <f t="shared" ref="AE9:AE12" si="15">AD9/AC9</f>
        <v>#DIV/0!</v>
      </c>
      <c r="AF9" s="12">
        <f>SUM(AF4:AF8)</f>
        <v>22</v>
      </c>
      <c r="AG9" s="12">
        <f>SUM(AG4:AG8)</f>
        <v>5</v>
      </c>
      <c r="AH9" s="13">
        <f>AG9/AF9</f>
        <v>0.227272727272727</v>
      </c>
      <c r="AI9" s="12"/>
      <c r="AJ9" s="12"/>
      <c r="AK9" s="13"/>
      <c r="AL9" s="12">
        <f t="shared" ref="AL9:AP9" si="16">SUM(AL4:AL8)</f>
        <v>15</v>
      </c>
      <c r="AM9" s="12">
        <f t="shared" si="16"/>
        <v>7</v>
      </c>
      <c r="AN9" s="13">
        <f>AM9/AL9</f>
        <v>0.466666666666667</v>
      </c>
      <c r="AO9" s="12">
        <f t="shared" si="16"/>
        <v>39</v>
      </c>
      <c r="AP9" s="12">
        <f t="shared" si="16"/>
        <v>16</v>
      </c>
      <c r="AQ9" s="13">
        <f t="shared" ref="AQ9:AQ12" si="17">AP9/AO9</f>
        <v>0.41025641025641</v>
      </c>
      <c r="AR9" s="12">
        <f t="shared" ref="AR9:AV9" si="18">SUM(AR4:AR8)</f>
        <v>24</v>
      </c>
      <c r="AS9" s="12">
        <f t="shared" si="18"/>
        <v>14</v>
      </c>
      <c r="AT9" s="13">
        <f>AS9/AR9</f>
        <v>0.583333333333333</v>
      </c>
      <c r="AU9" s="12">
        <f t="shared" si="18"/>
        <v>0</v>
      </c>
      <c r="AV9" s="12">
        <f t="shared" si="18"/>
        <v>0</v>
      </c>
      <c r="AW9" s="13" t="e">
        <f>AV9/AU9</f>
        <v>#DIV/0!</v>
      </c>
      <c r="AX9" s="12">
        <f t="shared" ref="AX9:BB9" si="19">SUM(AX4:AX8)</f>
        <v>16</v>
      </c>
      <c r="AY9" s="12">
        <f t="shared" si="19"/>
        <v>7</v>
      </c>
      <c r="AZ9" s="13">
        <f>AY9/AX9</f>
        <v>0.4375</v>
      </c>
      <c r="BA9" s="12">
        <f t="shared" si="19"/>
        <v>273</v>
      </c>
      <c r="BB9" s="12">
        <f t="shared" si="19"/>
        <v>207</v>
      </c>
      <c r="BC9" s="13">
        <f t="shared" ref="BC9:BC12" si="20">BB9/BA9</f>
        <v>0.758241758241758</v>
      </c>
      <c r="BD9" s="12"/>
      <c r="BE9" s="12"/>
      <c r="BF9" s="13"/>
      <c r="BG9" s="12"/>
      <c r="BH9" s="12"/>
      <c r="BI9" s="13"/>
      <c r="BJ9" s="12"/>
      <c r="BK9" s="12"/>
      <c r="BL9" s="13"/>
      <c r="BM9" s="12"/>
      <c r="BN9" s="12"/>
      <c r="BO9" s="13"/>
      <c r="BP9" s="12">
        <f>SUM(BP4:BP8)</f>
        <v>137</v>
      </c>
      <c r="BQ9" s="12">
        <f>SUM(BQ4:BQ8)</f>
        <v>91</v>
      </c>
      <c r="BR9" s="13">
        <f t="shared" ref="BR9:BR12" si="21">BQ9/BP9</f>
        <v>0.664233576642336</v>
      </c>
      <c r="BS9" s="43">
        <f t="shared" si="1"/>
        <v>907</v>
      </c>
      <c r="BT9" s="12">
        <f t="shared" si="2"/>
        <v>658</v>
      </c>
      <c r="BU9" s="44">
        <f t="shared" si="3"/>
        <v>0.725468577728776</v>
      </c>
    </row>
    <row r="10" spans="1:73">
      <c r="A10" s="8" t="s">
        <v>35</v>
      </c>
      <c r="B10" s="9">
        <v>142</v>
      </c>
      <c r="C10" s="9">
        <v>134</v>
      </c>
      <c r="D10" s="18">
        <f>C10/B10</f>
        <v>0.943661971830986</v>
      </c>
      <c r="E10" s="9">
        <v>9</v>
      </c>
      <c r="F10" s="9">
        <v>9</v>
      </c>
      <c r="G10" s="18">
        <f t="shared" si="6"/>
        <v>1</v>
      </c>
      <c r="H10" s="9">
        <v>56</v>
      </c>
      <c r="I10" s="9">
        <v>55</v>
      </c>
      <c r="J10" s="18">
        <f t="shared" si="8"/>
        <v>0.982142857142857</v>
      </c>
      <c r="K10" s="9">
        <v>30</v>
      </c>
      <c r="L10" s="9">
        <v>30</v>
      </c>
      <c r="M10" s="18">
        <f t="shared" si="9"/>
        <v>1</v>
      </c>
      <c r="N10" s="9">
        <v>3</v>
      </c>
      <c r="O10" s="9">
        <v>3</v>
      </c>
      <c r="P10" s="18">
        <f>O10/N10</f>
        <v>1</v>
      </c>
      <c r="Q10" s="9">
        <v>10</v>
      </c>
      <c r="R10" s="9">
        <v>10</v>
      </c>
      <c r="S10" s="18">
        <f t="shared" si="11"/>
        <v>1</v>
      </c>
      <c r="T10" s="9">
        <v>124</v>
      </c>
      <c r="U10" s="9">
        <v>122</v>
      </c>
      <c r="V10" s="18">
        <f t="shared" si="4"/>
        <v>0.983870967741935</v>
      </c>
      <c r="W10" s="9"/>
      <c r="X10" s="9"/>
      <c r="Y10" s="18"/>
      <c r="Z10" s="9">
        <v>22</v>
      </c>
      <c r="AA10" s="9">
        <v>18</v>
      </c>
      <c r="AB10" s="18">
        <f t="shared" si="14"/>
        <v>0.818181818181818</v>
      </c>
      <c r="AC10" s="9">
        <v>47</v>
      </c>
      <c r="AD10" s="9">
        <v>47</v>
      </c>
      <c r="AE10" s="18">
        <f t="shared" si="15"/>
        <v>1</v>
      </c>
      <c r="AF10" s="9">
        <v>35</v>
      </c>
      <c r="AG10" s="9">
        <v>32</v>
      </c>
      <c r="AH10" s="18">
        <f>AG10/AF10</f>
        <v>0.914285714285714</v>
      </c>
      <c r="AI10" s="9"/>
      <c r="AJ10" s="9"/>
      <c r="AK10" s="18"/>
      <c r="AL10" s="9">
        <v>8</v>
      </c>
      <c r="AM10" s="9">
        <v>7</v>
      </c>
      <c r="AN10" s="18">
        <f>AM10/AL10</f>
        <v>0.875</v>
      </c>
      <c r="AO10" s="9">
        <v>32</v>
      </c>
      <c r="AP10" s="9">
        <v>30</v>
      </c>
      <c r="AQ10" s="18">
        <f t="shared" si="17"/>
        <v>0.9375</v>
      </c>
      <c r="AR10" s="9">
        <v>5</v>
      </c>
      <c r="AS10" s="9">
        <v>5</v>
      </c>
      <c r="AT10" s="18">
        <f>AS10/AR10</f>
        <v>1</v>
      </c>
      <c r="AU10" s="9">
        <v>4</v>
      </c>
      <c r="AV10" s="9">
        <v>4</v>
      </c>
      <c r="AW10" s="18">
        <f>AV10/AU10</f>
        <v>1</v>
      </c>
      <c r="AX10" s="9">
        <v>1</v>
      </c>
      <c r="AY10" s="9">
        <v>1</v>
      </c>
      <c r="AZ10" s="18">
        <f>AY10/AX10</f>
        <v>1</v>
      </c>
      <c r="BA10" s="9">
        <v>70</v>
      </c>
      <c r="BB10" s="9">
        <v>65</v>
      </c>
      <c r="BC10" s="18">
        <f t="shared" si="20"/>
        <v>0.928571428571429</v>
      </c>
      <c r="BD10" s="9"/>
      <c r="BE10" s="9"/>
      <c r="BF10" s="18"/>
      <c r="BG10" s="9"/>
      <c r="BH10" s="9"/>
      <c r="BI10" s="18"/>
      <c r="BJ10" s="9">
        <v>7</v>
      </c>
      <c r="BK10" s="9">
        <v>6</v>
      </c>
      <c r="BL10" s="18">
        <f t="shared" ref="BL10:BL14" si="22">BK10/BJ10</f>
        <v>0.857142857142857</v>
      </c>
      <c r="BM10" s="9"/>
      <c r="BN10" s="9"/>
      <c r="BO10" s="18"/>
      <c r="BP10" s="9">
        <v>43</v>
      </c>
      <c r="BQ10" s="9">
        <v>40</v>
      </c>
      <c r="BR10" s="18">
        <f t="shared" si="21"/>
        <v>0.930232558139535</v>
      </c>
      <c r="BS10" s="42">
        <f t="shared" si="1"/>
        <v>648</v>
      </c>
      <c r="BT10" s="9">
        <f t="shared" si="2"/>
        <v>618</v>
      </c>
      <c r="BU10" s="41">
        <f t="shared" si="3"/>
        <v>0.953703703703704</v>
      </c>
    </row>
    <row r="11" spans="1:73">
      <c r="A11" s="8" t="s">
        <v>36</v>
      </c>
      <c r="B11" s="9">
        <v>29</v>
      </c>
      <c r="C11" s="9">
        <v>29</v>
      </c>
      <c r="D11" s="18">
        <f t="shared" ref="D11:D17" si="23">C11/B11</f>
        <v>1</v>
      </c>
      <c r="E11" s="9">
        <v>100</v>
      </c>
      <c r="F11" s="9">
        <v>92</v>
      </c>
      <c r="G11" s="18">
        <f t="shared" si="6"/>
        <v>0.92</v>
      </c>
      <c r="H11" s="9">
        <v>14</v>
      </c>
      <c r="I11" s="9">
        <v>14</v>
      </c>
      <c r="J11" s="18">
        <f t="shared" si="8"/>
        <v>1</v>
      </c>
      <c r="K11" s="9">
        <v>24</v>
      </c>
      <c r="L11" s="9">
        <v>24</v>
      </c>
      <c r="M11" s="18">
        <f t="shared" si="9"/>
        <v>1</v>
      </c>
      <c r="N11" s="9"/>
      <c r="O11" s="9"/>
      <c r="P11" s="18"/>
      <c r="Q11" s="9">
        <v>8</v>
      </c>
      <c r="R11" s="9">
        <v>5</v>
      </c>
      <c r="S11" s="18">
        <f t="shared" si="11"/>
        <v>0.625</v>
      </c>
      <c r="T11" s="9">
        <v>8</v>
      </c>
      <c r="U11" s="9">
        <v>8</v>
      </c>
      <c r="V11" s="18">
        <f t="shared" si="4"/>
        <v>1</v>
      </c>
      <c r="W11" s="9"/>
      <c r="X11" s="9"/>
      <c r="Y11" s="18"/>
      <c r="Z11" s="9"/>
      <c r="AA11" s="9"/>
      <c r="AB11" s="18"/>
      <c r="AC11" s="9">
        <v>3</v>
      </c>
      <c r="AD11" s="9">
        <v>3</v>
      </c>
      <c r="AE11" s="18">
        <f t="shared" si="15"/>
        <v>1</v>
      </c>
      <c r="AF11" s="9"/>
      <c r="AG11" s="9"/>
      <c r="AH11" s="18"/>
      <c r="AI11" s="9"/>
      <c r="AJ11" s="9"/>
      <c r="AK11" s="18"/>
      <c r="AL11" s="9"/>
      <c r="AM11" s="9"/>
      <c r="AN11" s="18"/>
      <c r="AO11" s="9">
        <v>3</v>
      </c>
      <c r="AP11" s="9">
        <v>3</v>
      </c>
      <c r="AQ11" s="18">
        <f t="shared" si="17"/>
        <v>1</v>
      </c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>
        <v>27</v>
      </c>
      <c r="BK11" s="9">
        <v>26</v>
      </c>
      <c r="BL11" s="18">
        <f t="shared" si="22"/>
        <v>0.962962962962963</v>
      </c>
      <c r="BM11" s="9"/>
      <c r="BN11" s="9"/>
      <c r="BO11" s="18"/>
      <c r="BP11" s="9">
        <v>28</v>
      </c>
      <c r="BQ11" s="9">
        <v>27</v>
      </c>
      <c r="BR11" s="18">
        <f t="shared" si="21"/>
        <v>0.964285714285714</v>
      </c>
      <c r="BS11" s="42">
        <f t="shared" si="1"/>
        <v>244</v>
      </c>
      <c r="BT11" s="9">
        <f t="shared" si="2"/>
        <v>231</v>
      </c>
      <c r="BU11" s="41">
        <f t="shared" si="3"/>
        <v>0.94672131147541</v>
      </c>
    </row>
    <row r="12" spans="1:73">
      <c r="A12" s="8" t="s">
        <v>37</v>
      </c>
      <c r="B12" s="9">
        <v>26</v>
      </c>
      <c r="C12" s="9">
        <v>26</v>
      </c>
      <c r="D12" s="18">
        <f t="shared" si="23"/>
        <v>1</v>
      </c>
      <c r="E12" s="9">
        <v>6</v>
      </c>
      <c r="F12" s="9">
        <v>6</v>
      </c>
      <c r="G12" s="18">
        <f t="shared" si="6"/>
        <v>1</v>
      </c>
      <c r="H12" s="9">
        <v>15</v>
      </c>
      <c r="I12" s="9">
        <v>15</v>
      </c>
      <c r="J12" s="18">
        <f t="shared" si="8"/>
        <v>1</v>
      </c>
      <c r="K12" s="9">
        <v>4</v>
      </c>
      <c r="L12" s="9">
        <v>1</v>
      </c>
      <c r="M12" s="18">
        <f t="shared" si="9"/>
        <v>0.25</v>
      </c>
      <c r="N12" s="9"/>
      <c r="O12" s="9"/>
      <c r="P12" s="18"/>
      <c r="Q12" s="9">
        <v>3</v>
      </c>
      <c r="R12" s="9">
        <v>2</v>
      </c>
      <c r="S12" s="18">
        <f t="shared" si="11"/>
        <v>0.666666666666667</v>
      </c>
      <c r="T12" s="9">
        <v>6</v>
      </c>
      <c r="U12" s="9">
        <v>6</v>
      </c>
      <c r="V12" s="18">
        <f t="shared" si="4"/>
        <v>1</v>
      </c>
      <c r="W12" s="9"/>
      <c r="X12" s="9"/>
      <c r="Y12" s="18"/>
      <c r="Z12" s="9">
        <v>22</v>
      </c>
      <c r="AA12" s="9">
        <v>19</v>
      </c>
      <c r="AB12" s="18">
        <f t="shared" si="14"/>
        <v>0.863636363636364</v>
      </c>
      <c r="AC12" s="9">
        <v>18</v>
      </c>
      <c r="AD12" s="9">
        <v>18</v>
      </c>
      <c r="AE12" s="18">
        <f t="shared" si="15"/>
        <v>1</v>
      </c>
      <c r="AF12" s="9">
        <v>24</v>
      </c>
      <c r="AG12" s="9">
        <v>24</v>
      </c>
      <c r="AH12" s="18">
        <f>AG12/AF12</f>
        <v>1</v>
      </c>
      <c r="AI12" s="9"/>
      <c r="AJ12" s="9"/>
      <c r="AK12" s="18"/>
      <c r="AL12" s="9"/>
      <c r="AM12" s="9"/>
      <c r="AN12" s="18"/>
      <c r="AO12" s="9">
        <v>22</v>
      </c>
      <c r="AP12" s="9">
        <v>18</v>
      </c>
      <c r="AQ12" s="18">
        <f t="shared" si="17"/>
        <v>0.818181818181818</v>
      </c>
      <c r="AR12" s="9"/>
      <c r="AS12" s="9"/>
      <c r="AT12" s="18"/>
      <c r="AU12" s="9"/>
      <c r="AV12" s="9"/>
      <c r="AW12" s="18"/>
      <c r="AX12" s="9"/>
      <c r="AY12" s="9"/>
      <c r="AZ12" s="18"/>
      <c r="BA12" s="9">
        <v>35</v>
      </c>
      <c r="BB12" s="9">
        <v>32</v>
      </c>
      <c r="BC12" s="18">
        <f t="shared" si="20"/>
        <v>0.914285714285714</v>
      </c>
      <c r="BD12" s="9"/>
      <c r="BE12" s="9"/>
      <c r="BF12" s="18"/>
      <c r="BG12" s="9"/>
      <c r="BH12" s="9"/>
      <c r="BI12" s="18"/>
      <c r="BJ12" s="9">
        <v>26</v>
      </c>
      <c r="BK12" s="9">
        <v>26</v>
      </c>
      <c r="BL12" s="18">
        <f t="shared" si="22"/>
        <v>1</v>
      </c>
      <c r="BM12" s="9"/>
      <c r="BN12" s="9"/>
      <c r="BO12" s="18"/>
      <c r="BP12" s="9">
        <v>52</v>
      </c>
      <c r="BQ12" s="9">
        <v>50</v>
      </c>
      <c r="BR12" s="18">
        <f t="shared" si="21"/>
        <v>0.961538461538462</v>
      </c>
      <c r="BS12" s="42">
        <f t="shared" si="1"/>
        <v>259</v>
      </c>
      <c r="BT12" s="9">
        <f t="shared" si="2"/>
        <v>243</v>
      </c>
      <c r="BU12" s="41">
        <f t="shared" si="3"/>
        <v>0.938223938223938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>
        <v>1</v>
      </c>
      <c r="U13" s="9">
        <v>1</v>
      </c>
      <c r="V13" s="18">
        <f t="shared" si="4"/>
        <v>1</v>
      </c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1"/>
        <v>1</v>
      </c>
      <c r="BT13" s="9">
        <f t="shared" si="2"/>
        <v>1</v>
      </c>
      <c r="BU13" s="41">
        <f t="shared" si="3"/>
        <v>1</v>
      </c>
    </row>
    <row r="14" spans="1:73">
      <c r="A14" s="8" t="s">
        <v>39</v>
      </c>
      <c r="B14" s="9">
        <v>211</v>
      </c>
      <c r="C14" s="9">
        <v>201</v>
      </c>
      <c r="D14" s="18">
        <f t="shared" si="23"/>
        <v>0.95260663507109</v>
      </c>
      <c r="E14" s="9">
        <v>47</v>
      </c>
      <c r="F14" s="9">
        <v>45</v>
      </c>
      <c r="G14" s="18">
        <f t="shared" si="6"/>
        <v>0.957446808510638</v>
      </c>
      <c r="H14" s="9">
        <v>11</v>
      </c>
      <c r="I14" s="9">
        <v>11</v>
      </c>
      <c r="J14" s="18">
        <f>I14/H14</f>
        <v>1</v>
      </c>
      <c r="K14" s="9"/>
      <c r="L14" s="9"/>
      <c r="M14" s="18"/>
      <c r="N14" s="9"/>
      <c r="O14" s="9"/>
      <c r="P14" s="18"/>
      <c r="Q14" s="9">
        <v>3</v>
      </c>
      <c r="R14" s="9">
        <v>3</v>
      </c>
      <c r="S14" s="18">
        <f t="shared" si="11"/>
        <v>1</v>
      </c>
      <c r="T14" s="9">
        <v>28</v>
      </c>
      <c r="U14" s="9">
        <v>27</v>
      </c>
      <c r="V14" s="18">
        <f t="shared" si="4"/>
        <v>0.964285714285714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>
        <v>2</v>
      </c>
      <c r="AP14" s="9">
        <v>2</v>
      </c>
      <c r="AQ14" s="18">
        <f>AP14/AO14</f>
        <v>1</v>
      </c>
      <c r="AR14" s="9"/>
      <c r="AS14" s="9"/>
      <c r="AT14" s="18"/>
      <c r="AU14" s="9"/>
      <c r="AV14" s="9"/>
      <c r="AW14" s="18"/>
      <c r="AX14" s="9"/>
      <c r="AY14" s="9"/>
      <c r="AZ14" s="18"/>
      <c r="BA14" s="9">
        <v>47</v>
      </c>
      <c r="BB14" s="9">
        <v>45</v>
      </c>
      <c r="BC14" s="18">
        <f>BB14/BA14</f>
        <v>0.957446808510638</v>
      </c>
      <c r="BD14" s="9"/>
      <c r="BE14" s="9"/>
      <c r="BF14" s="18"/>
      <c r="BG14" s="9"/>
      <c r="BH14" s="9"/>
      <c r="BI14" s="18"/>
      <c r="BJ14" s="9">
        <v>33</v>
      </c>
      <c r="BK14" s="9">
        <v>33</v>
      </c>
      <c r="BL14" s="18">
        <f t="shared" si="22"/>
        <v>1</v>
      </c>
      <c r="BM14" s="9"/>
      <c r="BN14" s="9"/>
      <c r="BO14" s="18"/>
      <c r="BP14" s="9">
        <v>14</v>
      </c>
      <c r="BQ14" s="9">
        <v>13</v>
      </c>
      <c r="BR14" s="18">
        <f>BQ14/BP14</f>
        <v>0.928571428571429</v>
      </c>
      <c r="BS14" s="42">
        <f t="shared" si="1"/>
        <v>396</v>
      </c>
      <c r="BT14" s="9">
        <f t="shared" si="2"/>
        <v>380</v>
      </c>
      <c r="BU14" s="41">
        <f t="shared" si="3"/>
        <v>0.95959595959596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>
        <v>1</v>
      </c>
      <c r="BQ15" s="9">
        <v>1</v>
      </c>
      <c r="BR15" s="18">
        <f>BQ15/BP15</f>
        <v>1</v>
      </c>
      <c r="BS15" s="42">
        <f t="shared" si="1"/>
        <v>1</v>
      </c>
      <c r="BT15" s="9">
        <f t="shared" si="2"/>
        <v>1</v>
      </c>
      <c r="BU15" s="41">
        <f t="shared" si="3"/>
        <v>1</v>
      </c>
    </row>
    <row r="16" spans="1:73">
      <c r="A16" s="8" t="s">
        <v>41</v>
      </c>
      <c r="B16" s="9">
        <v>2</v>
      </c>
      <c r="C16" s="9">
        <v>2</v>
      </c>
      <c r="D16" s="18">
        <f t="shared" si="23"/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1"/>
        <v>2</v>
      </c>
      <c r="BT16" s="9">
        <f t="shared" si="2"/>
        <v>2</v>
      </c>
      <c r="BU16" s="41">
        <f t="shared" si="3"/>
        <v>1</v>
      </c>
    </row>
    <row r="17" spans="1:73">
      <c r="A17" s="8" t="s">
        <v>42</v>
      </c>
      <c r="B17" s="9">
        <v>4</v>
      </c>
      <c r="C17" s="9">
        <v>3</v>
      </c>
      <c r="D17" s="18">
        <f t="shared" si="23"/>
        <v>0.75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1"/>
        <v>4</v>
      </c>
      <c r="BT17" s="9">
        <f t="shared" si="2"/>
        <v>3</v>
      </c>
      <c r="BU17" s="41">
        <f t="shared" si="3"/>
        <v>0.75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/>
      <c r="C19" s="9"/>
      <c r="D19" s="18"/>
      <c r="E19" s="9">
        <v>6</v>
      </c>
      <c r="F19" s="9">
        <v>5</v>
      </c>
      <c r="G19" s="18">
        <f t="shared" ref="G19:G21" si="24">F19/E19</f>
        <v>0.833333333333333</v>
      </c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ref="BS19:BS25" si="25">B19+E19+H19+K19+N19+Q19+T19+W19+Z19+AC19+AF19+AI19+AL19+AO19+AR19+AU19+AX19+BA19+BD19+BG19+BJ19+BM19+BP19</f>
        <v>6</v>
      </c>
      <c r="BT19" s="9">
        <f t="shared" ref="BT19:BT25" si="26">C19+F19+I19+L19+O19+R19+U19+X19+AA19+AD19+AG19+AJ19+AM19+AP19+AS19+AV19+AY19+BB19+BE19+BH19+BK19+BN19+BQ19</f>
        <v>5</v>
      </c>
      <c r="BU19" s="41">
        <f t="shared" ref="BU19:BU25" si="27">BT19/BS19</f>
        <v>0.833333333333333</v>
      </c>
    </row>
    <row r="20" spans="1:73">
      <c r="A20" s="8" t="s">
        <v>45</v>
      </c>
      <c r="B20" s="9"/>
      <c r="C20" s="9"/>
      <c r="D20" s="18"/>
      <c r="E20" s="9">
        <v>7</v>
      </c>
      <c r="F20" s="9">
        <v>7</v>
      </c>
      <c r="G20" s="18">
        <f t="shared" si="24"/>
        <v>1</v>
      </c>
      <c r="H20" s="9"/>
      <c r="I20" s="9"/>
      <c r="J20" s="18"/>
      <c r="K20" s="9">
        <v>1</v>
      </c>
      <c r="L20" s="9">
        <v>1</v>
      </c>
      <c r="M20" s="18">
        <f>L20/K20</f>
        <v>1</v>
      </c>
      <c r="N20" s="9"/>
      <c r="O20" s="9"/>
      <c r="P20" s="18"/>
      <c r="Q20" s="9">
        <v>2</v>
      </c>
      <c r="R20" s="9">
        <v>2</v>
      </c>
      <c r="S20" s="18">
        <f>R20/Q20</f>
        <v>1</v>
      </c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25"/>
        <v>10</v>
      </c>
      <c r="BT20" s="9">
        <f t="shared" si="26"/>
        <v>10</v>
      </c>
      <c r="BU20" s="41">
        <f t="shared" si="27"/>
        <v>1</v>
      </c>
    </row>
    <row r="21" spans="1:73">
      <c r="A21" s="8" t="s">
        <v>46</v>
      </c>
      <c r="B21" s="9"/>
      <c r="C21" s="9"/>
      <c r="D21" s="18"/>
      <c r="E21" s="9">
        <v>1</v>
      </c>
      <c r="F21" s="9">
        <v>1</v>
      </c>
      <c r="G21" s="18">
        <f t="shared" si="24"/>
        <v>1</v>
      </c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/>
      <c r="BT21" s="9"/>
      <c r="BU21" s="41"/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28">SUM(B10:B22)</f>
        <v>414</v>
      </c>
      <c r="C23" s="12">
        <f t="shared" si="28"/>
        <v>395</v>
      </c>
      <c r="D23" s="13">
        <f t="shared" ref="D23:D27" si="29">C23/B23</f>
        <v>0.954106280193237</v>
      </c>
      <c r="E23" s="12">
        <f t="shared" si="28"/>
        <v>176</v>
      </c>
      <c r="F23" s="12">
        <f t="shared" si="28"/>
        <v>165</v>
      </c>
      <c r="G23" s="13">
        <f>F23/E23</f>
        <v>0.9375</v>
      </c>
      <c r="H23" s="12">
        <f t="shared" ref="H23:L23" si="30">SUM(H10:H22)</f>
        <v>96</v>
      </c>
      <c r="I23" s="12">
        <f t="shared" si="30"/>
        <v>95</v>
      </c>
      <c r="J23" s="13">
        <f t="shared" ref="J23:J24" si="31">I23/H23</f>
        <v>0.989583333333333</v>
      </c>
      <c r="K23" s="12">
        <f t="shared" si="30"/>
        <v>59</v>
      </c>
      <c r="L23" s="12">
        <f t="shared" si="30"/>
        <v>56</v>
      </c>
      <c r="M23" s="13">
        <f t="shared" ref="M23:M24" si="32">L23/K23</f>
        <v>0.949152542372881</v>
      </c>
      <c r="N23" s="12">
        <f t="shared" ref="N23:R23" si="33">SUM(N10:N22)</f>
        <v>3</v>
      </c>
      <c r="O23" s="12">
        <f t="shared" si="33"/>
        <v>3</v>
      </c>
      <c r="P23" s="13">
        <f>O23/N23</f>
        <v>1</v>
      </c>
      <c r="Q23" s="12">
        <f t="shared" si="33"/>
        <v>26</v>
      </c>
      <c r="R23" s="12">
        <f t="shared" si="33"/>
        <v>22</v>
      </c>
      <c r="S23" s="13">
        <f t="shared" ref="S23:S26" si="34">R23/Q23</f>
        <v>0.846153846153846</v>
      </c>
      <c r="T23" s="12">
        <f t="shared" ref="T23:X23" si="35">SUM(T10:T22)</f>
        <v>167</v>
      </c>
      <c r="U23" s="12">
        <f t="shared" si="35"/>
        <v>164</v>
      </c>
      <c r="V23" s="13">
        <f>U23/T23</f>
        <v>0.982035928143713</v>
      </c>
      <c r="W23" s="12">
        <f t="shared" si="35"/>
        <v>0</v>
      </c>
      <c r="X23" s="12">
        <f t="shared" si="35"/>
        <v>0</v>
      </c>
      <c r="Y23" s="13" t="e">
        <f>X23/W23</f>
        <v>#DIV/0!</v>
      </c>
      <c r="Z23" s="12">
        <f t="shared" ref="Z23:AD23" si="36">SUM(Z10:Z22)</f>
        <v>44</v>
      </c>
      <c r="AA23" s="12">
        <f t="shared" si="36"/>
        <v>37</v>
      </c>
      <c r="AB23" s="13">
        <f>AA23/Z23</f>
        <v>0.840909090909091</v>
      </c>
      <c r="AC23" s="12">
        <f t="shared" si="36"/>
        <v>68</v>
      </c>
      <c r="AD23" s="12">
        <f t="shared" si="36"/>
        <v>68</v>
      </c>
      <c r="AE23" s="13">
        <f t="shared" ref="AE23:AE25" si="37">AD23/AC23</f>
        <v>1</v>
      </c>
      <c r="AF23" s="12">
        <f>SUM(AF10:AF22)</f>
        <v>59</v>
      </c>
      <c r="AG23" s="12">
        <f>SUM(AG10:AG22)</f>
        <v>56</v>
      </c>
      <c r="AH23" s="13">
        <f t="shared" ref="AH23:AH24" si="38">AG23/AF23</f>
        <v>0.949152542372881</v>
      </c>
      <c r="AI23" s="12"/>
      <c r="AJ23" s="12"/>
      <c r="AK23" s="13"/>
      <c r="AL23" s="12">
        <f t="shared" ref="AL23:AP23" si="39">SUM(AL10:AL22)</f>
        <v>8</v>
      </c>
      <c r="AM23" s="12">
        <f t="shared" si="39"/>
        <v>7</v>
      </c>
      <c r="AN23" s="13">
        <f>AM23/AL23</f>
        <v>0.875</v>
      </c>
      <c r="AO23" s="12">
        <f t="shared" si="39"/>
        <v>59</v>
      </c>
      <c r="AP23" s="12">
        <f t="shared" si="39"/>
        <v>53</v>
      </c>
      <c r="AQ23" s="13">
        <f t="shared" ref="AQ23:AQ25" si="40">AP23/AO23</f>
        <v>0.898305084745763</v>
      </c>
      <c r="AR23" s="12">
        <f t="shared" ref="AR23:AV23" si="41">SUM(AR10:AR22)</f>
        <v>5</v>
      </c>
      <c r="AS23" s="12">
        <f t="shared" si="41"/>
        <v>5</v>
      </c>
      <c r="AT23" s="13">
        <f t="shared" ref="AT23:AT24" si="42">AS23/AR23</f>
        <v>1</v>
      </c>
      <c r="AU23" s="12">
        <f t="shared" si="41"/>
        <v>4</v>
      </c>
      <c r="AV23" s="12">
        <f t="shared" si="41"/>
        <v>4</v>
      </c>
      <c r="AW23" s="13">
        <f>AV23/AU23</f>
        <v>1</v>
      </c>
      <c r="AX23" s="12">
        <f t="shared" ref="AX23:BB23" si="43">SUM(AX10:AX22)</f>
        <v>1</v>
      </c>
      <c r="AY23" s="12">
        <f t="shared" si="43"/>
        <v>1</v>
      </c>
      <c r="AZ23" s="13">
        <f>AY23/AX23</f>
        <v>1</v>
      </c>
      <c r="BA23" s="12">
        <f t="shared" si="43"/>
        <v>152</v>
      </c>
      <c r="BB23" s="12">
        <f t="shared" si="43"/>
        <v>142</v>
      </c>
      <c r="BC23" s="13">
        <f>BB23/BA23</f>
        <v>0.934210526315789</v>
      </c>
      <c r="BD23" s="12"/>
      <c r="BE23" s="12"/>
      <c r="BF23" s="13"/>
      <c r="BG23" s="12"/>
      <c r="BH23" s="12"/>
      <c r="BI23" s="13"/>
      <c r="BJ23" s="12">
        <f>SUM(BJ10:BJ22)</f>
        <v>93</v>
      </c>
      <c r="BK23" s="12">
        <f>SUM(BK10:BK22)</f>
        <v>91</v>
      </c>
      <c r="BL23" s="13">
        <f t="shared" ref="BL23:BL26" si="44">BK23/BJ23</f>
        <v>0.978494623655914</v>
      </c>
      <c r="BM23" s="12"/>
      <c r="BN23" s="12"/>
      <c r="BO23" s="13"/>
      <c r="BP23" s="12">
        <f t="shared" ref="BP23:BT23" si="45">SUM(BP10:BP22)</f>
        <v>138</v>
      </c>
      <c r="BQ23" s="12">
        <f t="shared" si="45"/>
        <v>131</v>
      </c>
      <c r="BR23" s="13">
        <f>BQ23/BP23</f>
        <v>0.949275362318841</v>
      </c>
      <c r="BS23" s="12">
        <f t="shared" si="45"/>
        <v>1571</v>
      </c>
      <c r="BT23" s="12">
        <f t="shared" si="45"/>
        <v>1494</v>
      </c>
      <c r="BU23" s="44">
        <f t="shared" si="27"/>
        <v>0.950986632718014</v>
      </c>
    </row>
    <row r="24" spans="1:73">
      <c r="A24" s="14" t="s">
        <v>49</v>
      </c>
      <c r="B24" s="15">
        <f t="shared" ref="B24:F24" si="46">B9+B23</f>
        <v>461</v>
      </c>
      <c r="C24" s="15">
        <f t="shared" si="46"/>
        <v>424</v>
      </c>
      <c r="D24" s="16">
        <f t="shared" si="29"/>
        <v>0.919739696312364</v>
      </c>
      <c r="E24" s="15">
        <f t="shared" si="46"/>
        <v>176</v>
      </c>
      <c r="F24" s="15">
        <f t="shared" si="46"/>
        <v>165</v>
      </c>
      <c r="G24" s="16">
        <f>F24/E24</f>
        <v>0.9375</v>
      </c>
      <c r="H24" s="15">
        <f t="shared" ref="H24:L24" si="47">H9+H23</f>
        <v>257</v>
      </c>
      <c r="I24" s="15">
        <f t="shared" si="47"/>
        <v>240</v>
      </c>
      <c r="J24" s="16">
        <f t="shared" si="31"/>
        <v>0.933852140077821</v>
      </c>
      <c r="K24" s="15">
        <f t="shared" si="47"/>
        <v>124</v>
      </c>
      <c r="L24" s="15">
        <f t="shared" si="47"/>
        <v>112</v>
      </c>
      <c r="M24" s="16">
        <f t="shared" si="32"/>
        <v>0.903225806451613</v>
      </c>
      <c r="N24" s="15">
        <f t="shared" ref="N24:R24" si="48">N9+N23</f>
        <v>3</v>
      </c>
      <c r="O24" s="15">
        <f t="shared" si="48"/>
        <v>3</v>
      </c>
      <c r="P24" s="16">
        <f>O24/N24</f>
        <v>1</v>
      </c>
      <c r="Q24" s="15">
        <f t="shared" si="48"/>
        <v>50</v>
      </c>
      <c r="R24" s="15">
        <f t="shared" si="48"/>
        <v>44</v>
      </c>
      <c r="S24" s="16">
        <f t="shared" si="34"/>
        <v>0.88</v>
      </c>
      <c r="T24" s="15">
        <f t="shared" ref="T24:X24" si="49">T9+T23</f>
        <v>228</v>
      </c>
      <c r="U24" s="15">
        <f t="shared" si="49"/>
        <v>212</v>
      </c>
      <c r="V24" s="16">
        <f>U24/T24</f>
        <v>0.929824561403509</v>
      </c>
      <c r="W24" s="15">
        <f t="shared" si="49"/>
        <v>0</v>
      </c>
      <c r="X24" s="15">
        <f t="shared" si="49"/>
        <v>0</v>
      </c>
      <c r="Y24" s="16" t="e">
        <f>X24/W24</f>
        <v>#DIV/0!</v>
      </c>
      <c r="Z24" s="15">
        <f t="shared" ref="Z24:AD24" si="50">Z9+Z23</f>
        <v>67</v>
      </c>
      <c r="AA24" s="15">
        <f t="shared" si="50"/>
        <v>48</v>
      </c>
      <c r="AB24" s="16">
        <f>AA24/Z24</f>
        <v>0.716417910447761</v>
      </c>
      <c r="AC24" s="15">
        <f t="shared" si="50"/>
        <v>68</v>
      </c>
      <c r="AD24" s="15">
        <f t="shared" si="50"/>
        <v>68</v>
      </c>
      <c r="AE24" s="16">
        <f t="shared" si="37"/>
        <v>1</v>
      </c>
      <c r="AF24" s="15">
        <f>AF9+AF23</f>
        <v>81</v>
      </c>
      <c r="AG24" s="15">
        <f>AG9+AG23</f>
        <v>61</v>
      </c>
      <c r="AH24" s="16">
        <f t="shared" si="38"/>
        <v>0.753086419753086</v>
      </c>
      <c r="AI24" s="15"/>
      <c r="AJ24" s="15"/>
      <c r="AK24" s="16"/>
      <c r="AL24" s="15">
        <f t="shared" ref="AL24:AP24" si="51">AL9+AL23</f>
        <v>23</v>
      </c>
      <c r="AM24" s="15">
        <f t="shared" si="51"/>
        <v>14</v>
      </c>
      <c r="AN24" s="16">
        <f>AM24/AL24</f>
        <v>0.608695652173913</v>
      </c>
      <c r="AO24" s="15">
        <f t="shared" si="51"/>
        <v>98</v>
      </c>
      <c r="AP24" s="15">
        <f t="shared" si="51"/>
        <v>69</v>
      </c>
      <c r="AQ24" s="16">
        <f t="shared" si="40"/>
        <v>0.704081632653061</v>
      </c>
      <c r="AR24" s="15">
        <f t="shared" ref="AR24:AV24" si="52">AR9+AR23</f>
        <v>29</v>
      </c>
      <c r="AS24" s="15">
        <f t="shared" si="52"/>
        <v>19</v>
      </c>
      <c r="AT24" s="16">
        <f t="shared" si="42"/>
        <v>0.655172413793103</v>
      </c>
      <c r="AU24" s="15">
        <f t="shared" si="52"/>
        <v>4</v>
      </c>
      <c r="AV24" s="15">
        <f t="shared" si="52"/>
        <v>4</v>
      </c>
      <c r="AW24" s="16">
        <f>AV24/AU24</f>
        <v>1</v>
      </c>
      <c r="AX24" s="15">
        <f t="shared" ref="AX24:BB24" si="53">AX9+AX23</f>
        <v>17</v>
      </c>
      <c r="AY24" s="15">
        <f t="shared" si="53"/>
        <v>8</v>
      </c>
      <c r="AZ24" s="16">
        <f>AY24/AX24</f>
        <v>0.470588235294118</v>
      </c>
      <c r="BA24" s="15">
        <f t="shared" si="53"/>
        <v>425</v>
      </c>
      <c r="BB24" s="15">
        <f t="shared" si="53"/>
        <v>349</v>
      </c>
      <c r="BC24" s="16">
        <f>BB24/BA24</f>
        <v>0.821176470588235</v>
      </c>
      <c r="BD24" s="15"/>
      <c r="BE24" s="15"/>
      <c r="BF24" s="16"/>
      <c r="BG24" s="15"/>
      <c r="BH24" s="15"/>
      <c r="BI24" s="16"/>
      <c r="BJ24" s="15">
        <f>BJ9+BJ23</f>
        <v>93</v>
      </c>
      <c r="BK24" s="15">
        <f>BK9+BK23</f>
        <v>91</v>
      </c>
      <c r="BL24" s="16">
        <f t="shared" si="44"/>
        <v>0.978494623655914</v>
      </c>
      <c r="BM24" s="15"/>
      <c r="BN24" s="15"/>
      <c r="BO24" s="16"/>
      <c r="BP24" s="15">
        <f>BP9+BP23</f>
        <v>275</v>
      </c>
      <c r="BQ24" s="15">
        <f>BQ9+BQ23</f>
        <v>222</v>
      </c>
      <c r="BR24" s="16">
        <f>BQ24/BP24</f>
        <v>0.807272727272727</v>
      </c>
      <c r="BS24" s="45">
        <f t="shared" si="25"/>
        <v>2479</v>
      </c>
      <c r="BT24" s="15">
        <f t="shared" si="26"/>
        <v>2153</v>
      </c>
      <c r="BU24" s="46">
        <f t="shared" si="27"/>
        <v>0.868495361032674</v>
      </c>
    </row>
    <row r="25" spans="1:73">
      <c r="A25" s="8" t="s">
        <v>50</v>
      </c>
      <c r="B25" s="9">
        <v>5</v>
      </c>
      <c r="C25" s="9">
        <v>4</v>
      </c>
      <c r="D25" s="18">
        <f t="shared" si="29"/>
        <v>0.8</v>
      </c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>
        <v>2</v>
      </c>
      <c r="R25" s="9">
        <v>1</v>
      </c>
      <c r="S25" s="18">
        <f t="shared" si="34"/>
        <v>0.5</v>
      </c>
      <c r="T25" s="9"/>
      <c r="U25" s="9"/>
      <c r="V25" s="18"/>
      <c r="W25" s="9"/>
      <c r="X25" s="9"/>
      <c r="Y25" s="18"/>
      <c r="Z25" s="9"/>
      <c r="AA25" s="9"/>
      <c r="AB25" s="18"/>
      <c r="AC25" s="9">
        <v>28</v>
      </c>
      <c r="AD25" s="9">
        <v>16</v>
      </c>
      <c r="AE25" s="18">
        <f t="shared" si="37"/>
        <v>0.571428571428571</v>
      </c>
      <c r="AF25" s="9"/>
      <c r="AG25" s="9"/>
      <c r="AH25" s="18"/>
      <c r="AI25" s="9"/>
      <c r="AJ25" s="9"/>
      <c r="AK25" s="18"/>
      <c r="AL25" s="9"/>
      <c r="AM25" s="9"/>
      <c r="AN25" s="18"/>
      <c r="AO25" s="9">
        <v>1</v>
      </c>
      <c r="AP25" s="9">
        <v>1</v>
      </c>
      <c r="AQ25" s="18">
        <f t="shared" si="40"/>
        <v>1</v>
      </c>
      <c r="AR25" s="9"/>
      <c r="AS25" s="9"/>
      <c r="AT25" s="18"/>
      <c r="AU25" s="9"/>
      <c r="AV25" s="9"/>
      <c r="AW25" s="18"/>
      <c r="AX25" s="9"/>
      <c r="AY25" s="9"/>
      <c r="AZ25" s="18"/>
      <c r="BA25" s="9"/>
      <c r="BB25" s="9"/>
      <c r="BC25" s="18"/>
      <c r="BD25" s="9"/>
      <c r="BE25" s="9"/>
      <c r="BF25" s="18"/>
      <c r="BG25" s="9"/>
      <c r="BH25" s="9"/>
      <c r="BI25" s="18"/>
      <c r="BJ25" s="9">
        <v>3</v>
      </c>
      <c r="BK25" s="9">
        <v>2</v>
      </c>
      <c r="BL25" s="18">
        <f t="shared" si="44"/>
        <v>0.666666666666667</v>
      </c>
      <c r="BM25" s="9"/>
      <c r="BN25" s="9"/>
      <c r="BO25" s="18"/>
      <c r="BP25" s="9"/>
      <c r="BQ25" s="9"/>
      <c r="BR25" s="18"/>
      <c r="BS25" s="42">
        <f t="shared" si="25"/>
        <v>39</v>
      </c>
      <c r="BT25" s="9">
        <f t="shared" si="26"/>
        <v>24</v>
      </c>
      <c r="BU25" s="41">
        <f t="shared" si="27"/>
        <v>0.615384615384615</v>
      </c>
    </row>
    <row r="26" spans="1:73">
      <c r="A26" s="8" t="s">
        <v>51</v>
      </c>
      <c r="B26" s="9">
        <v>2</v>
      </c>
      <c r="C26" s="9">
        <v>1</v>
      </c>
      <c r="D26" s="18">
        <f t="shared" si="29"/>
        <v>0.5</v>
      </c>
      <c r="E26" s="9"/>
      <c r="F26" s="9"/>
      <c r="G26" s="18"/>
      <c r="H26" s="9"/>
      <c r="I26" s="9"/>
      <c r="J26" s="18"/>
      <c r="K26" s="9"/>
      <c r="L26" s="9"/>
      <c r="M26" s="18"/>
      <c r="N26" s="9"/>
      <c r="O26" s="9"/>
      <c r="P26" s="18"/>
      <c r="Q26" s="9">
        <v>1</v>
      </c>
      <c r="R26" s="9">
        <v>1</v>
      </c>
      <c r="S26" s="18">
        <f t="shared" si="34"/>
        <v>1</v>
      </c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/>
      <c r="AG26" s="9"/>
      <c r="AH26" s="18"/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>
        <v>1</v>
      </c>
      <c r="BK26" s="9">
        <v>1</v>
      </c>
      <c r="BL26" s="18">
        <f t="shared" si="44"/>
        <v>1</v>
      </c>
      <c r="BM26" s="9"/>
      <c r="BN26" s="9"/>
      <c r="BO26" s="18"/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>
        <v>15</v>
      </c>
      <c r="C27" s="9">
        <v>13</v>
      </c>
      <c r="D27" s="13">
        <f t="shared" si="29"/>
        <v>0.866666666666667</v>
      </c>
      <c r="E27" s="9"/>
      <c r="F27" s="9"/>
      <c r="G27" s="18"/>
      <c r="H27" s="9">
        <v>6</v>
      </c>
      <c r="I27" s="9">
        <v>5</v>
      </c>
      <c r="J27" s="18">
        <f>I27/H27</f>
        <v>0.833333333333333</v>
      </c>
      <c r="K27" s="9"/>
      <c r="L27" s="9"/>
      <c r="M27" s="18"/>
      <c r="N27" s="9"/>
      <c r="O27" s="9"/>
      <c r="P27" s="18"/>
      <c r="Q27" s="9"/>
      <c r="R27" s="9"/>
      <c r="S27" s="18"/>
      <c r="T27" s="9"/>
      <c r="U27" s="9"/>
      <c r="V27" s="18"/>
      <c r="W27" s="9"/>
      <c r="X27" s="9"/>
      <c r="Y27" s="18"/>
      <c r="Z27" s="9"/>
      <c r="AA27" s="9"/>
      <c r="AB27" s="18"/>
      <c r="AC27" s="9">
        <v>4</v>
      </c>
      <c r="AD27" s="9">
        <v>4</v>
      </c>
      <c r="AE27" s="18">
        <f>AD27/AC27</f>
        <v>1</v>
      </c>
      <c r="AF27" s="9"/>
      <c r="AG27" s="9"/>
      <c r="AH27" s="18"/>
      <c r="AI27" s="9"/>
      <c r="AJ27" s="9"/>
      <c r="AK27" s="18"/>
      <c r="AL27" s="9"/>
      <c r="AM27" s="9"/>
      <c r="AN27" s="18"/>
      <c r="AO27" s="9">
        <v>1</v>
      </c>
      <c r="AP27" s="9">
        <v>0</v>
      </c>
      <c r="AQ27" s="18">
        <f>AP27/AO27</f>
        <v>0</v>
      </c>
      <c r="AR27" s="9">
        <v>1</v>
      </c>
      <c r="AS27" s="9">
        <v>1</v>
      </c>
      <c r="AT27" s="18">
        <f>AS27/AR27</f>
        <v>1</v>
      </c>
      <c r="AU27" s="9"/>
      <c r="AV27" s="9"/>
      <c r="AW27" s="18"/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/>
      <c r="BK27" s="9"/>
      <c r="BL27" s="10"/>
      <c r="BM27" s="9"/>
      <c r="BN27" s="9"/>
      <c r="BO27" s="18"/>
      <c r="BP27" s="9"/>
      <c r="BQ27" s="9"/>
      <c r="BR27" s="18"/>
      <c r="BS27" s="42">
        <f t="shared" ref="BS27:BS30" si="54">B27+E27+H27+K27+N27+Q27+T27+W27+Z27+AC27+AF27+AI27+AL27+AO27+AR27+AU27+AX27+BA27+BD27+BG27+BJ27+BM27+BP27</f>
        <v>27</v>
      </c>
      <c r="BT27" s="9">
        <f t="shared" ref="BT27:BT30" si="55">C27+F27+I27+L27+O27+R27+U27+X27+AA27+AD27+AG27+AJ27+AM27+AP27+AS27+AV27+AY27+BB27+BE27+BH27+BK27+BN27+BQ27</f>
        <v>23</v>
      </c>
      <c r="BU27" s="41">
        <f t="shared" ref="BU27:BU30" si="56">BT27/BS27</f>
        <v>0.851851851851852</v>
      </c>
    </row>
    <row r="28" spans="1:73">
      <c r="A28" s="8" t="s">
        <v>53</v>
      </c>
      <c r="B28" s="9"/>
      <c r="C28" s="9"/>
      <c r="D28" s="18"/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54"/>
        <v>0</v>
      </c>
      <c r="BT28" s="9">
        <f t="shared" si="55"/>
        <v>0</v>
      </c>
      <c r="BU28" s="41" t="e">
        <f t="shared" si="56"/>
        <v>#DIV/0!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/>
      <c r="BT29" s="9"/>
      <c r="BU29" s="41"/>
    </row>
    <row r="30" spans="1:73">
      <c r="A30" s="11" t="s">
        <v>55</v>
      </c>
      <c r="B30" s="12">
        <f>SUM(B25:B29)</f>
        <v>22</v>
      </c>
      <c r="C30" s="12">
        <f>SUM(C25:C29)</f>
        <v>18</v>
      </c>
      <c r="D30" s="13">
        <f t="shared" ref="D30:D33" si="57">C30/B30</f>
        <v>0.818181818181818</v>
      </c>
      <c r="E30" s="12"/>
      <c r="F30" s="12"/>
      <c r="G30" s="13"/>
      <c r="H30" s="12">
        <f>SUM(H25:H29)</f>
        <v>6</v>
      </c>
      <c r="I30" s="12">
        <f>SUM(I25:I29)</f>
        <v>5</v>
      </c>
      <c r="J30" s="13">
        <f>I30/H30</f>
        <v>0.833333333333333</v>
      </c>
      <c r="K30" s="12"/>
      <c r="L30" s="12"/>
      <c r="M30" s="13"/>
      <c r="N30" s="12"/>
      <c r="O30" s="12"/>
      <c r="P30" s="13"/>
      <c r="Q30" s="12">
        <f>SUM(Q25:Q29)</f>
        <v>3</v>
      </c>
      <c r="R30" s="12">
        <f>SUM(R25:R29)</f>
        <v>2</v>
      </c>
      <c r="S30" s="13">
        <f>R30/Q30</f>
        <v>0.666666666666667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58">SUM(AC25:AC29)</f>
        <v>32</v>
      </c>
      <c r="AD30" s="12">
        <f t="shared" si="58"/>
        <v>20</v>
      </c>
      <c r="AE30" s="13">
        <f>AD30/AC30</f>
        <v>0.625</v>
      </c>
      <c r="AF30" s="12">
        <f t="shared" si="58"/>
        <v>0</v>
      </c>
      <c r="AG30" s="12">
        <f t="shared" si="58"/>
        <v>0</v>
      </c>
      <c r="AH30" s="13" t="e">
        <f>AG30/AF30</f>
        <v>#DIV/0!</v>
      </c>
      <c r="AI30" s="12"/>
      <c r="AJ30" s="12"/>
      <c r="AK30" s="13"/>
      <c r="AL30" s="12"/>
      <c r="AM30" s="12"/>
      <c r="AN30" s="13"/>
      <c r="AO30" s="12">
        <f t="shared" ref="AO30:AS30" si="59">SUM(AO25:AO29)</f>
        <v>2</v>
      </c>
      <c r="AP30" s="12">
        <f t="shared" si="59"/>
        <v>1</v>
      </c>
      <c r="AQ30" s="13">
        <f>AP30/AO30</f>
        <v>0.5</v>
      </c>
      <c r="AR30" s="12">
        <f t="shared" si="59"/>
        <v>1</v>
      </c>
      <c r="AS30" s="12">
        <f t="shared" si="59"/>
        <v>1</v>
      </c>
      <c r="AT30" s="13">
        <f>AS30/AR30</f>
        <v>1</v>
      </c>
      <c r="AU30" s="12"/>
      <c r="AV30" s="12"/>
      <c r="AW30" s="13"/>
      <c r="AX30" s="12"/>
      <c r="AY30" s="12"/>
      <c r="AZ30" s="13"/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60">SUM(BJ25:BJ29)</f>
        <v>4</v>
      </c>
      <c r="BK30" s="12">
        <f t="shared" si="60"/>
        <v>3</v>
      </c>
      <c r="BL30" s="13">
        <f>BK30/BJ30</f>
        <v>0.75</v>
      </c>
      <c r="BM30" s="12">
        <f t="shared" si="60"/>
        <v>0</v>
      </c>
      <c r="BN30" s="12">
        <f t="shared" si="60"/>
        <v>0</v>
      </c>
      <c r="BO30" s="13" t="e">
        <f>BN30/BM30</f>
        <v>#DIV/0!</v>
      </c>
      <c r="BP30" s="12"/>
      <c r="BQ30" s="12"/>
      <c r="BR30" s="13"/>
      <c r="BS30" s="43">
        <f t="shared" si="54"/>
        <v>70</v>
      </c>
      <c r="BT30" s="12">
        <f t="shared" si="55"/>
        <v>50</v>
      </c>
      <c r="BU30" s="44">
        <f t="shared" si="56"/>
        <v>0.714285714285714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8"/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>
        <v>1</v>
      </c>
      <c r="C32" s="9">
        <v>1</v>
      </c>
      <c r="D32" s="18">
        <f t="shared" si="57"/>
        <v>1</v>
      </c>
      <c r="E32" s="9"/>
      <c r="F32" s="9"/>
      <c r="G32" s="18"/>
      <c r="H32" s="9"/>
      <c r="I32" s="9"/>
      <c r="J32" s="18"/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S40" si="61">B32+E32+H32+K32+N32+Q32+T32+W32+Z32+AC32+AF32+AI32+AL32+AO32+AR32+AU32+AX32+BA32+BD32+BG32+BJ32+BM32+BP32</f>
        <v>1</v>
      </c>
      <c r="BT32" s="9">
        <f t="shared" ref="BT32:BT40" si="62">C32+F32+I32+L32+O32+R32+U32+X32+AA32+AD32+AG32+AJ32+AM32+AP32+AS32+AV32+AY32+BB32+BE32+BH32+BK32+BN32+BQ32</f>
        <v>1</v>
      </c>
      <c r="BU32" s="41">
        <f t="shared" ref="BU32:BU40" si="63">BT32/BS32</f>
        <v>1</v>
      </c>
    </row>
    <row r="33" spans="1:73">
      <c r="A33" s="8" t="s">
        <v>58</v>
      </c>
      <c r="B33" s="9">
        <v>3</v>
      </c>
      <c r="C33" s="9">
        <v>0</v>
      </c>
      <c r="D33" s="18">
        <f t="shared" si="57"/>
        <v>0</v>
      </c>
      <c r="E33" s="9"/>
      <c r="F33" s="9"/>
      <c r="G33" s="18"/>
      <c r="H33" s="9">
        <v>4</v>
      </c>
      <c r="I33" s="9">
        <v>1</v>
      </c>
      <c r="J33" s="18">
        <f>I33/H33</f>
        <v>0.25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8"/>
      <c r="BJ33" s="9">
        <v>3</v>
      </c>
      <c r="BK33" s="9">
        <v>1</v>
      </c>
      <c r="BL33" s="18">
        <f>BK33/BJ33</f>
        <v>0.333333333333333</v>
      </c>
      <c r="BM33" s="9"/>
      <c r="BN33" s="9"/>
      <c r="BO33" s="18"/>
      <c r="BP33" s="9"/>
      <c r="BQ33" s="9"/>
      <c r="BR33" s="18"/>
      <c r="BS33" s="42">
        <f t="shared" si="61"/>
        <v>10</v>
      </c>
      <c r="BT33" s="9">
        <f t="shared" si="62"/>
        <v>2</v>
      </c>
      <c r="BU33" s="41">
        <f t="shared" si="63"/>
        <v>0.2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/>
      <c r="BT34" s="9"/>
      <c r="BU34" s="41"/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61"/>
        <v>0</v>
      </c>
      <c r="BT35" s="9">
        <f t="shared" si="62"/>
        <v>0</v>
      </c>
      <c r="BU35" s="41" t="e">
        <f t="shared" si="63"/>
        <v>#DIV/0!</v>
      </c>
    </row>
    <row r="36" spans="1:73">
      <c r="A36" s="11" t="s">
        <v>61</v>
      </c>
      <c r="B36" s="12">
        <f>SUM(B31:B35)</f>
        <v>4</v>
      </c>
      <c r="C36" s="12">
        <f>SUM(C31:C35)</f>
        <v>1</v>
      </c>
      <c r="D36" s="13">
        <f t="shared" ref="D36:D39" si="64">C36/B36</f>
        <v>0.25</v>
      </c>
      <c r="E36" s="12"/>
      <c r="F36" s="12"/>
      <c r="G36" s="13"/>
      <c r="H36" s="12">
        <f>SUM(H31:H35)</f>
        <v>4</v>
      </c>
      <c r="I36" s="12">
        <f>SUM(I31:I35)</f>
        <v>1</v>
      </c>
      <c r="J36" s="13">
        <f t="shared" ref="J36:J37" si="65">I36/H36</f>
        <v>0.25</v>
      </c>
      <c r="K36" s="12"/>
      <c r="L36" s="12"/>
      <c r="M36" s="13"/>
      <c r="N36" s="12"/>
      <c r="O36" s="12"/>
      <c r="P36" s="13"/>
      <c r="Q36" s="12">
        <f>SUM(Q31:Q35)</f>
        <v>0</v>
      </c>
      <c r="R36" s="12">
        <f>SUM(R31:R35)</f>
        <v>0</v>
      </c>
      <c r="S36" s="13" t="e">
        <f t="shared" ref="S36:S38" si="66">R36/Q36</f>
        <v>#DIV/0!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67">SUM(AC31:AC35)</f>
        <v>0</v>
      </c>
      <c r="AD36" s="12">
        <f t="shared" si="67"/>
        <v>0</v>
      </c>
      <c r="AE36" s="13" t="e">
        <f t="shared" ref="AE36:AE38" si="68">AD36/AC36</f>
        <v>#DIV/0!</v>
      </c>
      <c r="AF36" s="12">
        <f t="shared" si="67"/>
        <v>0</v>
      </c>
      <c r="AG36" s="12">
        <f t="shared" si="67"/>
        <v>0</v>
      </c>
      <c r="AH36" s="13" t="e">
        <f t="shared" ref="AH36:AH37" si="69">AG36/AF36</f>
        <v>#DIV/0!</v>
      </c>
      <c r="AI36" s="12">
        <f>SUM(AI31:AI35)</f>
        <v>0</v>
      </c>
      <c r="AJ36" s="12">
        <f>SUM(AJ31:AJ35)</f>
        <v>0</v>
      </c>
      <c r="AK36" s="13" t="e">
        <f t="shared" ref="AK36:AK37" si="70">AJ36/AI36</f>
        <v>#DIV/0!</v>
      </c>
      <c r="AL36" s="12"/>
      <c r="AM36" s="12"/>
      <c r="AN36" s="13"/>
      <c r="AO36" s="12"/>
      <c r="AP36" s="12"/>
      <c r="AQ36" s="13"/>
      <c r="AR36" s="12"/>
      <c r="AS36" s="12"/>
      <c r="AT36" s="13"/>
      <c r="AU36" s="12"/>
      <c r="AV36" s="12"/>
      <c r="AW36" s="13"/>
      <c r="AX36" s="12"/>
      <c r="AY36" s="12"/>
      <c r="AZ36" s="13"/>
      <c r="BA36" s="12"/>
      <c r="BB36" s="12"/>
      <c r="BC36" s="13"/>
      <c r="BD36" s="12">
        <f t="shared" ref="BD36:BH36" si="71">SUM(BD31:BD35)</f>
        <v>0</v>
      </c>
      <c r="BE36" s="12">
        <f t="shared" si="71"/>
        <v>0</v>
      </c>
      <c r="BF36" s="13" t="e">
        <f>BE36/BD36</f>
        <v>#DIV/0!</v>
      </c>
      <c r="BG36" s="12">
        <f t="shared" si="71"/>
        <v>0</v>
      </c>
      <c r="BH36" s="12">
        <f t="shared" si="71"/>
        <v>0</v>
      </c>
      <c r="BI36" s="13" t="e">
        <f t="shared" ref="BI36:BI37" si="72">BH36/BG36</f>
        <v>#DIV/0!</v>
      </c>
      <c r="BJ36" s="12">
        <f>SUM(BJ31:BJ35)</f>
        <v>3</v>
      </c>
      <c r="BK36" s="12">
        <f>SUM(BK31:BK35)</f>
        <v>1</v>
      </c>
      <c r="BL36" s="13">
        <f t="shared" ref="BL36:BL40" si="73">BK36/BJ36</f>
        <v>0.333333333333333</v>
      </c>
      <c r="BM36" s="12"/>
      <c r="BN36" s="12"/>
      <c r="BO36" s="13"/>
      <c r="BP36" s="12"/>
      <c r="BQ36" s="12"/>
      <c r="BR36" s="13"/>
      <c r="BS36" s="43">
        <f t="shared" si="61"/>
        <v>11</v>
      </c>
      <c r="BT36" s="12">
        <f t="shared" si="62"/>
        <v>3</v>
      </c>
      <c r="BU36" s="44">
        <f t="shared" si="63"/>
        <v>0.272727272727273</v>
      </c>
    </row>
    <row r="37" spans="1:73">
      <c r="A37" s="14" t="s">
        <v>62</v>
      </c>
      <c r="B37" s="15">
        <f>B30+B36</f>
        <v>26</v>
      </c>
      <c r="C37" s="15">
        <f>C30+C36</f>
        <v>19</v>
      </c>
      <c r="D37" s="16">
        <f t="shared" si="64"/>
        <v>0.730769230769231</v>
      </c>
      <c r="E37" s="15"/>
      <c r="F37" s="15"/>
      <c r="G37" s="16"/>
      <c r="H37" s="15">
        <f>H30+H36</f>
        <v>10</v>
      </c>
      <c r="I37" s="15">
        <f>I30+I36</f>
        <v>6</v>
      </c>
      <c r="J37" s="16">
        <f t="shared" si="65"/>
        <v>0.6</v>
      </c>
      <c r="K37" s="15"/>
      <c r="L37" s="15"/>
      <c r="M37" s="16"/>
      <c r="N37" s="15"/>
      <c r="O37" s="15"/>
      <c r="P37" s="16"/>
      <c r="Q37" s="15">
        <f>Q30+Q36</f>
        <v>3</v>
      </c>
      <c r="R37" s="15">
        <f>R30+R36</f>
        <v>2</v>
      </c>
      <c r="S37" s="16">
        <f t="shared" si="66"/>
        <v>0.666666666666667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74">AC30+AC36</f>
        <v>32</v>
      </c>
      <c r="AD37" s="15">
        <f t="shared" si="74"/>
        <v>20</v>
      </c>
      <c r="AE37" s="16">
        <f t="shared" si="68"/>
        <v>0.625</v>
      </c>
      <c r="AF37" s="15">
        <f t="shared" si="74"/>
        <v>0</v>
      </c>
      <c r="AG37" s="15">
        <f t="shared" si="74"/>
        <v>0</v>
      </c>
      <c r="AH37" s="16" t="e">
        <f t="shared" si="69"/>
        <v>#DIV/0!</v>
      </c>
      <c r="AI37" s="15">
        <f>AI30+AI36</f>
        <v>0</v>
      </c>
      <c r="AJ37" s="15">
        <f>AJ30+AJ36</f>
        <v>0</v>
      </c>
      <c r="AK37" s="16" t="e">
        <f t="shared" si="70"/>
        <v>#DIV/0!</v>
      </c>
      <c r="AL37" s="15"/>
      <c r="AM37" s="15"/>
      <c r="AN37" s="16"/>
      <c r="AO37" s="15">
        <f t="shared" ref="AO37:AS37" si="75">AO30+AO36</f>
        <v>2</v>
      </c>
      <c r="AP37" s="15">
        <f t="shared" si="75"/>
        <v>1</v>
      </c>
      <c r="AQ37" s="16">
        <f t="shared" ref="AQ37:AQ40" si="76">AP37/AO37</f>
        <v>0.5</v>
      </c>
      <c r="AR37" s="15">
        <f t="shared" si="75"/>
        <v>1</v>
      </c>
      <c r="AS37" s="15">
        <f t="shared" si="75"/>
        <v>1</v>
      </c>
      <c r="AT37" s="16">
        <f>AS37/AR37</f>
        <v>1</v>
      </c>
      <c r="AU37" s="15"/>
      <c r="AV37" s="15"/>
      <c r="AW37" s="16"/>
      <c r="AX37" s="15"/>
      <c r="AY37" s="15"/>
      <c r="AZ37" s="16"/>
      <c r="BA37" s="15"/>
      <c r="BB37" s="15"/>
      <c r="BC37" s="16"/>
      <c r="BD37" s="15">
        <f t="shared" ref="BD37:BH37" si="77">BD30+BD36</f>
        <v>0</v>
      </c>
      <c r="BE37" s="15">
        <f t="shared" si="77"/>
        <v>0</v>
      </c>
      <c r="BF37" s="16" t="e">
        <f>BE37/BD37</f>
        <v>#DIV/0!</v>
      </c>
      <c r="BG37" s="15">
        <f t="shared" si="77"/>
        <v>0</v>
      </c>
      <c r="BH37" s="15">
        <f t="shared" si="77"/>
        <v>0</v>
      </c>
      <c r="BI37" s="16" t="e">
        <f t="shared" si="72"/>
        <v>#DIV/0!</v>
      </c>
      <c r="BJ37" s="15">
        <f t="shared" ref="BJ37:BN37" si="78">BJ30+BJ36</f>
        <v>7</v>
      </c>
      <c r="BK37" s="15">
        <f t="shared" si="78"/>
        <v>4</v>
      </c>
      <c r="BL37" s="16">
        <f t="shared" si="73"/>
        <v>0.571428571428571</v>
      </c>
      <c r="BM37" s="15">
        <f t="shared" si="78"/>
        <v>0</v>
      </c>
      <c r="BN37" s="15">
        <f t="shared" si="78"/>
        <v>0</v>
      </c>
      <c r="BO37" s="16" t="e">
        <f>BN37/BM37</f>
        <v>#DIV/0!</v>
      </c>
      <c r="BP37" s="15"/>
      <c r="BQ37" s="15"/>
      <c r="BR37" s="16"/>
      <c r="BS37" s="45">
        <f t="shared" si="61"/>
        <v>81</v>
      </c>
      <c r="BT37" s="15">
        <f t="shared" si="62"/>
        <v>53</v>
      </c>
      <c r="BU37" s="46">
        <f t="shared" si="63"/>
        <v>0.654320987654321</v>
      </c>
    </row>
    <row r="38" spans="1:73">
      <c r="A38" s="8" t="s">
        <v>63</v>
      </c>
      <c r="B38" s="9">
        <v>2</v>
      </c>
      <c r="C38" s="9">
        <v>1</v>
      </c>
      <c r="D38" s="13">
        <f t="shared" si="64"/>
        <v>0.5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>
        <v>1</v>
      </c>
      <c r="R38" s="9">
        <v>1</v>
      </c>
      <c r="S38" s="18">
        <f t="shared" si="66"/>
        <v>1</v>
      </c>
      <c r="T38" s="9"/>
      <c r="U38" s="9"/>
      <c r="V38" s="18"/>
      <c r="W38" s="9"/>
      <c r="X38" s="9"/>
      <c r="Y38" s="18"/>
      <c r="Z38" s="9"/>
      <c r="AA38" s="9"/>
      <c r="AB38" s="18"/>
      <c r="AC38" s="9">
        <v>13</v>
      </c>
      <c r="AD38" s="9">
        <v>8</v>
      </c>
      <c r="AE38" s="18">
        <f t="shared" si="68"/>
        <v>0.615384615384615</v>
      </c>
      <c r="AF38" s="9"/>
      <c r="AG38" s="9"/>
      <c r="AH38" s="18"/>
      <c r="AI38" s="9"/>
      <c r="AJ38" s="9"/>
      <c r="AK38" s="18"/>
      <c r="AL38" s="9"/>
      <c r="AM38" s="9"/>
      <c r="AN38" s="18"/>
      <c r="AO38" s="9">
        <v>1</v>
      </c>
      <c r="AP38" s="9">
        <v>1</v>
      </c>
      <c r="AQ38" s="18">
        <f t="shared" si="76"/>
        <v>1</v>
      </c>
      <c r="AR38" s="9"/>
      <c r="AS38" s="9"/>
      <c r="AT38" s="18"/>
      <c r="AU38" s="9"/>
      <c r="AV38" s="9"/>
      <c r="AW38" s="18"/>
      <c r="AX38" s="9"/>
      <c r="AY38" s="9"/>
      <c r="AZ38" s="18"/>
      <c r="BA38" s="9"/>
      <c r="BB38" s="9"/>
      <c r="BC38" s="18"/>
      <c r="BD38" s="9"/>
      <c r="BE38" s="9"/>
      <c r="BF38" s="18"/>
      <c r="BG38" s="9"/>
      <c r="BH38" s="9"/>
      <c r="BI38" s="18"/>
      <c r="BJ38" s="9">
        <v>1</v>
      </c>
      <c r="BK38" s="9">
        <v>0</v>
      </c>
      <c r="BL38" s="18">
        <f t="shared" si="73"/>
        <v>0</v>
      </c>
      <c r="BM38" s="9"/>
      <c r="BN38" s="9"/>
      <c r="BO38" s="18"/>
      <c r="BP38" s="9"/>
      <c r="BQ38" s="9"/>
      <c r="BR38" s="18"/>
      <c r="BS38" s="42">
        <f t="shared" si="61"/>
        <v>18</v>
      </c>
      <c r="BT38" s="9">
        <f t="shared" si="62"/>
        <v>11</v>
      </c>
      <c r="BU38" s="41">
        <f t="shared" si="63"/>
        <v>0.611111111111111</v>
      </c>
    </row>
    <row r="39" spans="1:73">
      <c r="A39" s="8" t="s">
        <v>64</v>
      </c>
      <c r="B39" s="9">
        <v>4</v>
      </c>
      <c r="C39" s="9">
        <v>4</v>
      </c>
      <c r="D39" s="13">
        <f t="shared" si="64"/>
        <v>1</v>
      </c>
      <c r="E39" s="9"/>
      <c r="F39" s="9"/>
      <c r="G39" s="18"/>
      <c r="H39" s="9">
        <v>2</v>
      </c>
      <c r="I39" s="9">
        <v>2</v>
      </c>
      <c r="J39" s="18">
        <f>I39/H39</f>
        <v>1</v>
      </c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>
        <v>3</v>
      </c>
      <c r="BK39" s="9">
        <v>3</v>
      </c>
      <c r="BL39" s="18">
        <f t="shared" si="73"/>
        <v>1</v>
      </c>
      <c r="BM39" s="9">
        <v>1</v>
      </c>
      <c r="BN39" s="9">
        <v>0</v>
      </c>
      <c r="BO39" s="18">
        <f>BN39/BM39</f>
        <v>0</v>
      </c>
      <c r="BP39" s="9"/>
      <c r="BQ39" s="9"/>
      <c r="BR39" s="18"/>
      <c r="BS39" s="42">
        <f t="shared" si="61"/>
        <v>10</v>
      </c>
      <c r="BT39" s="9">
        <f t="shared" si="62"/>
        <v>9</v>
      </c>
      <c r="BU39" s="41">
        <f t="shared" si="63"/>
        <v>0.9</v>
      </c>
    </row>
    <row r="40" spans="1:73">
      <c r="A40" s="8" t="s">
        <v>65</v>
      </c>
      <c r="B40" s="9">
        <v>30</v>
      </c>
      <c r="C40" s="9">
        <v>11</v>
      </c>
      <c r="D40" s="13">
        <f t="shared" ref="D40:D46" si="79">C40/B40</f>
        <v>0.366666666666667</v>
      </c>
      <c r="E40" s="9"/>
      <c r="F40" s="9"/>
      <c r="G40" s="18"/>
      <c r="H40" s="9">
        <v>5</v>
      </c>
      <c r="I40" s="9">
        <v>4</v>
      </c>
      <c r="J40" s="18">
        <f>I40/H40</f>
        <v>0.8</v>
      </c>
      <c r="K40" s="9"/>
      <c r="L40" s="9"/>
      <c r="M40" s="18"/>
      <c r="N40" s="9"/>
      <c r="O40" s="9"/>
      <c r="P40" s="18"/>
      <c r="Q40" s="9">
        <v>1</v>
      </c>
      <c r="R40" s="9">
        <v>1</v>
      </c>
      <c r="S40" s="18">
        <f>R40/Q40</f>
        <v>1</v>
      </c>
      <c r="T40" s="9"/>
      <c r="U40" s="9"/>
      <c r="V40" s="18"/>
      <c r="W40" s="9"/>
      <c r="X40" s="9"/>
      <c r="Y40" s="18"/>
      <c r="Z40" s="9"/>
      <c r="AA40" s="9"/>
      <c r="AB40" s="18"/>
      <c r="AC40" s="9"/>
      <c r="AD40" s="9"/>
      <c r="AE40" s="18"/>
      <c r="AF40" s="9"/>
      <c r="AG40" s="9"/>
      <c r="AH40" s="18"/>
      <c r="AI40" s="9"/>
      <c r="AJ40" s="9"/>
      <c r="AK40" s="18"/>
      <c r="AL40" s="9"/>
      <c r="AM40" s="9"/>
      <c r="AN40" s="18"/>
      <c r="AO40" s="9">
        <v>2</v>
      </c>
      <c r="AP40" s="9">
        <v>2</v>
      </c>
      <c r="AQ40" s="18">
        <f t="shared" si="76"/>
        <v>1</v>
      </c>
      <c r="AR40" s="9"/>
      <c r="AS40" s="9"/>
      <c r="AT40" s="18"/>
      <c r="AU40" s="9"/>
      <c r="AV40" s="9"/>
      <c r="AW40" s="18"/>
      <c r="AX40" s="9"/>
      <c r="AY40" s="9"/>
      <c r="AZ40" s="18"/>
      <c r="BA40" s="9"/>
      <c r="BB40" s="9"/>
      <c r="BC40" s="18"/>
      <c r="BD40" s="9"/>
      <c r="BE40" s="9"/>
      <c r="BF40" s="18"/>
      <c r="BG40" s="9"/>
      <c r="BH40" s="9"/>
      <c r="BI40" s="18"/>
      <c r="BJ40" s="9">
        <v>1</v>
      </c>
      <c r="BK40" s="9">
        <v>0</v>
      </c>
      <c r="BL40" s="18">
        <f t="shared" si="73"/>
        <v>0</v>
      </c>
      <c r="BM40" s="9"/>
      <c r="BN40" s="9"/>
      <c r="BO40" s="18"/>
      <c r="BP40" s="9"/>
      <c r="BQ40" s="9"/>
      <c r="BR40" s="18"/>
      <c r="BS40" s="42">
        <f t="shared" si="61"/>
        <v>39</v>
      </c>
      <c r="BT40" s="9">
        <f t="shared" si="62"/>
        <v>18</v>
      </c>
      <c r="BU40" s="41">
        <f t="shared" si="63"/>
        <v>0.461538461538462</v>
      </c>
    </row>
    <row r="41" spans="1:73">
      <c r="A41" s="8" t="s">
        <v>66</v>
      </c>
      <c r="B41" s="9">
        <v>1</v>
      </c>
      <c r="C41" s="9">
        <v>0</v>
      </c>
      <c r="D41" s="13">
        <f t="shared" si="79"/>
        <v>0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8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/>
      <c r="BT41" s="9"/>
      <c r="BU41" s="41"/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ref="BS42:BS44" si="80">B42+E42+H42+K42+N42+Q42+T42+W42+Z42+AC42+AF42+AI42+AL42+AO42+AR42+AU42+AX42+BA42+BD42+BG42+BJ42+BM42+BP42</f>
        <v>0</v>
      </c>
      <c r="BT42" s="9">
        <f t="shared" ref="BT42:BT44" si="81">C42+F42+I42+L42+O42+R42+U42+X42+AA42+AD42+AG42+AJ42+AM42+AP42+AS42+AV42+AY42+BB42+BE42+BH42+BK42+BN42+BQ42</f>
        <v>0</v>
      </c>
      <c r="BU42" s="41" t="e">
        <f t="shared" ref="BU42:BU44" si="82">BT42/BS42</f>
        <v>#DIV/0!</v>
      </c>
    </row>
    <row r="43" spans="1:73">
      <c r="A43" s="11" t="s">
        <v>68</v>
      </c>
      <c r="B43" s="12">
        <f>SUM(B38:B42)</f>
        <v>37</v>
      </c>
      <c r="C43" s="12">
        <f>SUM(C38:C42)</f>
        <v>16</v>
      </c>
      <c r="D43" s="13">
        <f t="shared" si="79"/>
        <v>0.432432432432432</v>
      </c>
      <c r="E43" s="12"/>
      <c r="F43" s="12"/>
      <c r="G43" s="13"/>
      <c r="H43" s="12">
        <f>SUM(H38:H42)</f>
        <v>7</v>
      </c>
      <c r="I43" s="12">
        <f>SUM(I38:I42)</f>
        <v>6</v>
      </c>
      <c r="J43" s="13">
        <f>I43/H43</f>
        <v>0.857142857142857</v>
      </c>
      <c r="K43" s="12"/>
      <c r="L43" s="12"/>
      <c r="M43" s="13"/>
      <c r="N43" s="12"/>
      <c r="O43" s="12"/>
      <c r="P43" s="13"/>
      <c r="Q43" s="12">
        <f>SUM(Q38:Q42)</f>
        <v>2</v>
      </c>
      <c r="R43" s="12">
        <f>SUM(R38:R42)</f>
        <v>2</v>
      </c>
      <c r="S43" s="13">
        <f>R43/Q43</f>
        <v>1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/>
      <c r="AA43" s="12"/>
      <c r="AB43" s="13"/>
      <c r="AC43" s="12">
        <f t="shared" ref="AC43:AG43" si="83">SUM(AC38:AC42)</f>
        <v>13</v>
      </c>
      <c r="AD43" s="12">
        <f t="shared" si="83"/>
        <v>8</v>
      </c>
      <c r="AE43" s="13">
        <f>AD43/AC43</f>
        <v>0.615384615384615</v>
      </c>
      <c r="AF43" s="12">
        <f t="shared" si="83"/>
        <v>0</v>
      </c>
      <c r="AG43" s="12">
        <f t="shared" si="83"/>
        <v>0</v>
      </c>
      <c r="AH43" s="13" t="e">
        <f>AG43/AF43</f>
        <v>#DIV/0!</v>
      </c>
      <c r="AI43" s="12"/>
      <c r="AJ43" s="12"/>
      <c r="AK43" s="13"/>
      <c r="AL43" s="12"/>
      <c r="AM43" s="12"/>
      <c r="AN43" s="13"/>
      <c r="AO43" s="12">
        <f>SUM(AO38:AO42)</f>
        <v>3</v>
      </c>
      <c r="AP43" s="12">
        <f>SUM(AP38:AP42)</f>
        <v>3</v>
      </c>
      <c r="AQ43" s="13">
        <f>AP43/AO43</f>
        <v>1</v>
      </c>
      <c r="AR43" s="12"/>
      <c r="AS43" s="12"/>
      <c r="AT43" s="13"/>
      <c r="AU43" s="12"/>
      <c r="AV43" s="12"/>
      <c r="AW43" s="13"/>
      <c r="AX43" s="12"/>
      <c r="AY43" s="12"/>
      <c r="AZ43" s="13"/>
      <c r="BA43" s="12"/>
      <c r="BB43" s="12"/>
      <c r="BC43" s="13"/>
      <c r="BD43" s="12"/>
      <c r="BE43" s="12"/>
      <c r="BF43" s="13"/>
      <c r="BG43" s="12">
        <f t="shared" ref="BG43:BK43" si="84">SUM(BG38:BG42)</f>
        <v>0</v>
      </c>
      <c r="BH43" s="12">
        <f t="shared" si="84"/>
        <v>0</v>
      </c>
      <c r="BI43" s="13" t="e">
        <f>BH43/BG43</f>
        <v>#DIV/0!</v>
      </c>
      <c r="BJ43" s="12">
        <f t="shared" si="84"/>
        <v>5</v>
      </c>
      <c r="BK43" s="12">
        <f t="shared" si="84"/>
        <v>3</v>
      </c>
      <c r="BL43" s="13">
        <f>BK43/BJ43</f>
        <v>0.6</v>
      </c>
      <c r="BM43" s="12">
        <f>SUM(BM38:BM42)</f>
        <v>1</v>
      </c>
      <c r="BN43" s="12">
        <f>SUM(BN38:BN42)</f>
        <v>0</v>
      </c>
      <c r="BO43" s="13">
        <f>BN43/BM43</f>
        <v>0</v>
      </c>
      <c r="BP43" s="12"/>
      <c r="BQ43" s="12"/>
      <c r="BR43" s="13"/>
      <c r="BS43" s="43">
        <f t="shared" si="80"/>
        <v>68</v>
      </c>
      <c r="BT43" s="12">
        <f t="shared" si="81"/>
        <v>38</v>
      </c>
      <c r="BU43" s="44">
        <f t="shared" si="82"/>
        <v>0.558823529411765</v>
      </c>
    </row>
    <row r="44" spans="1:73">
      <c r="A44" s="8" t="s">
        <v>69</v>
      </c>
      <c r="B44" s="9">
        <v>1</v>
      </c>
      <c r="C44" s="9">
        <v>1</v>
      </c>
      <c r="D44" s="18">
        <f t="shared" si="79"/>
        <v>1</v>
      </c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8"/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80"/>
        <v>1</v>
      </c>
      <c r="BT44" s="9">
        <f t="shared" si="81"/>
        <v>1</v>
      </c>
      <c r="BU44" s="41">
        <f t="shared" si="82"/>
        <v>1</v>
      </c>
    </row>
    <row r="45" spans="1:73">
      <c r="A45" s="8" t="s">
        <v>70</v>
      </c>
      <c r="B45" s="9">
        <v>1</v>
      </c>
      <c r="C45" s="9">
        <v>1</v>
      </c>
      <c r="D45" s="18">
        <f t="shared" si="79"/>
        <v>1</v>
      </c>
      <c r="E45" s="9"/>
      <c r="F45" s="9"/>
      <c r="G45" s="18"/>
      <c r="H45" s="9"/>
      <c r="I45" s="9"/>
      <c r="J45" s="18"/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/>
      <c r="BT45" s="9"/>
      <c r="BU45" s="41"/>
    </row>
    <row r="46" spans="1:73">
      <c r="A46" s="8" t="s">
        <v>71</v>
      </c>
      <c r="B46" s="9">
        <v>8</v>
      </c>
      <c r="C46" s="9">
        <v>2</v>
      </c>
      <c r="D46" s="18">
        <f t="shared" si="79"/>
        <v>0.25</v>
      </c>
      <c r="E46" s="9"/>
      <c r="F46" s="9"/>
      <c r="G46" s="18"/>
      <c r="H46" s="9">
        <v>5</v>
      </c>
      <c r="I46" s="9">
        <v>5</v>
      </c>
      <c r="J46" s="18">
        <f>I46/H46</f>
        <v>1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8"/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ref="BS46:BS52" si="85">B46+E46+H46+K46+N46+Q46+T46+W46+Z46+AC46+AF46+AI46+AL46+AO46+AR46+AU46+AX46+BA46+BD46+BG46+BJ46+BM46+BP46</f>
        <v>13</v>
      </c>
      <c r="BT46" s="9">
        <f t="shared" ref="BT46:BT52" si="86">C46+F46+I46+L46+O46+R46+U46+X46+AA46+AD46+AG46+AJ46+AM46+AP46+AS46+AV46+AY46+BB46+BE46+BH46+BK46+BN46+BQ46</f>
        <v>7</v>
      </c>
      <c r="BU46" s="41">
        <f t="shared" ref="BU46:BU52" si="87">BT46/BS46</f>
        <v>0.538461538461538</v>
      </c>
    </row>
    <row r="47" spans="1:73">
      <c r="A47" s="8" t="s">
        <v>72</v>
      </c>
      <c r="B47" s="9"/>
      <c r="C47" s="9"/>
      <c r="D47" s="18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/>
      <c r="BT47" s="9"/>
      <c r="BU47" s="41"/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>
        <v>2</v>
      </c>
      <c r="R48" s="9">
        <v>2</v>
      </c>
      <c r="S48" s="18">
        <f>R48/Q48</f>
        <v>1</v>
      </c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85"/>
        <v>2</v>
      </c>
      <c r="BT48" s="9">
        <f t="shared" si="86"/>
        <v>2</v>
      </c>
      <c r="BU48" s="41">
        <f t="shared" si="87"/>
        <v>1</v>
      </c>
    </row>
    <row r="49" spans="1:73">
      <c r="A49" s="11" t="s">
        <v>74</v>
      </c>
      <c r="B49" s="12">
        <f>SUM(B44:B48)</f>
        <v>10</v>
      </c>
      <c r="C49" s="12">
        <f>SUM(C44:C48)</f>
        <v>4</v>
      </c>
      <c r="D49" s="13">
        <f t="shared" ref="D49:D52" si="88">C49/B49</f>
        <v>0.4</v>
      </c>
      <c r="E49" s="12"/>
      <c r="F49" s="12"/>
      <c r="G49" s="13"/>
      <c r="H49" s="12">
        <f>SUM(H44:H48)</f>
        <v>5</v>
      </c>
      <c r="I49" s="12">
        <f>SUM(I44:I48)</f>
        <v>5</v>
      </c>
      <c r="J49" s="13">
        <f t="shared" ref="J49:J52" si="89">I49/H49</f>
        <v>1</v>
      </c>
      <c r="K49" s="12"/>
      <c r="L49" s="12"/>
      <c r="M49" s="13"/>
      <c r="N49" s="12"/>
      <c r="O49" s="12"/>
      <c r="P49" s="13"/>
      <c r="Q49" s="12">
        <f>SUM(Q44:Q48)</f>
        <v>2</v>
      </c>
      <c r="R49" s="12">
        <f>SUM(R44:R48)</f>
        <v>2</v>
      </c>
      <c r="S49" s="13">
        <f t="shared" ref="S49:S52" si="90">R49/Q49</f>
        <v>1</v>
      </c>
      <c r="T49" s="12"/>
      <c r="U49" s="12"/>
      <c r="V49" s="13"/>
      <c r="W49" s="12">
        <f>SUM(W44:W48)</f>
        <v>0</v>
      </c>
      <c r="X49" s="12">
        <f>SUM(X44:X48)</f>
        <v>0</v>
      </c>
      <c r="Y49" s="13" t="e">
        <f t="shared" ref="Y49:Y52" si="91">X49/W49</f>
        <v>#DIV/0!</v>
      </c>
      <c r="Z49" s="12"/>
      <c r="AA49" s="12"/>
      <c r="AB49" s="13"/>
      <c r="AC49" s="12">
        <f t="shared" ref="AC49:AG49" si="92">SUM(AC44:AC48)</f>
        <v>0</v>
      </c>
      <c r="AD49" s="12">
        <f t="shared" si="92"/>
        <v>0</v>
      </c>
      <c r="AE49" s="13" t="e">
        <f t="shared" ref="AE49:AE52" si="93">AD49/AC49</f>
        <v>#DIV/0!</v>
      </c>
      <c r="AF49" s="12">
        <f t="shared" si="92"/>
        <v>0</v>
      </c>
      <c r="AG49" s="12">
        <f t="shared" si="92"/>
        <v>0</v>
      </c>
      <c r="AH49" s="13" t="e">
        <f t="shared" ref="AH49:AH52" si="94">AG49/AF49</f>
        <v>#DIV/0!</v>
      </c>
      <c r="AI49" s="12">
        <f>SUM(AI44:AI48)</f>
        <v>0</v>
      </c>
      <c r="AJ49" s="12">
        <f>SUM(AJ44:AJ48)</f>
        <v>0</v>
      </c>
      <c r="AK49" s="13" t="e">
        <f t="shared" ref="AK49:AK52" si="95">AJ49/AI49</f>
        <v>#DIV/0!</v>
      </c>
      <c r="AL49" s="12"/>
      <c r="AM49" s="12"/>
      <c r="AN49" s="13"/>
      <c r="AO49" s="12"/>
      <c r="AP49" s="12"/>
      <c r="AQ49" s="13"/>
      <c r="AR49" s="12"/>
      <c r="AS49" s="12"/>
      <c r="AT49" s="13"/>
      <c r="AU49" s="12"/>
      <c r="AV49" s="12"/>
      <c r="AW49" s="13"/>
      <c r="AX49" s="12"/>
      <c r="AY49" s="12"/>
      <c r="AZ49" s="13"/>
      <c r="BA49" s="12"/>
      <c r="BB49" s="12"/>
      <c r="BC49" s="13"/>
      <c r="BD49" s="12"/>
      <c r="BE49" s="12"/>
      <c r="BF49" s="13"/>
      <c r="BG49" s="12">
        <f>SUM(BG44:BG48)</f>
        <v>0</v>
      </c>
      <c r="BH49" s="12">
        <f>SUM(BH44:BH48)</f>
        <v>0</v>
      </c>
      <c r="BI49" s="13" t="e">
        <f t="shared" ref="BI49:BI52" si="96">BH49/BG49</f>
        <v>#DIV/0!</v>
      </c>
      <c r="BJ49" s="12"/>
      <c r="BK49" s="12"/>
      <c r="BL49" s="13"/>
      <c r="BM49" s="12"/>
      <c r="BN49" s="12"/>
      <c r="BO49" s="13"/>
      <c r="BP49" s="12"/>
      <c r="BQ49" s="12"/>
      <c r="BR49" s="13"/>
      <c r="BS49" s="43">
        <f t="shared" si="85"/>
        <v>17</v>
      </c>
      <c r="BT49" s="12">
        <f t="shared" si="86"/>
        <v>11</v>
      </c>
      <c r="BU49" s="44">
        <f t="shared" si="87"/>
        <v>0.647058823529412</v>
      </c>
    </row>
    <row r="50" spans="1:73">
      <c r="A50" s="14" t="s">
        <v>75</v>
      </c>
      <c r="B50" s="15">
        <f>B43+B49</f>
        <v>47</v>
      </c>
      <c r="C50" s="15">
        <f>C43+C49</f>
        <v>20</v>
      </c>
      <c r="D50" s="16">
        <f t="shared" si="88"/>
        <v>0.425531914893617</v>
      </c>
      <c r="E50" s="15"/>
      <c r="F50" s="15"/>
      <c r="G50" s="16"/>
      <c r="H50" s="15">
        <f>H43+H49</f>
        <v>12</v>
      </c>
      <c r="I50" s="15">
        <f>I43+I49</f>
        <v>11</v>
      </c>
      <c r="J50" s="16">
        <f t="shared" si="89"/>
        <v>0.916666666666667</v>
      </c>
      <c r="K50" s="15"/>
      <c r="L50" s="15"/>
      <c r="M50" s="16"/>
      <c r="N50" s="15"/>
      <c r="O50" s="15"/>
      <c r="P50" s="16"/>
      <c r="Q50" s="15">
        <f>Q43+Q49</f>
        <v>4</v>
      </c>
      <c r="R50" s="15">
        <f>R43+R49</f>
        <v>4</v>
      </c>
      <c r="S50" s="16">
        <f t="shared" si="90"/>
        <v>1</v>
      </c>
      <c r="T50" s="15"/>
      <c r="U50" s="15"/>
      <c r="V50" s="16"/>
      <c r="W50" s="15">
        <f>W43+W49</f>
        <v>0</v>
      </c>
      <c r="X50" s="15">
        <f>X43+X49</f>
        <v>0</v>
      </c>
      <c r="Y50" s="16" t="e">
        <f t="shared" si="91"/>
        <v>#DIV/0!</v>
      </c>
      <c r="Z50" s="15"/>
      <c r="AA50" s="15"/>
      <c r="AB50" s="16"/>
      <c r="AC50" s="15">
        <f t="shared" ref="AC50:AG50" si="97">AC43+AC49</f>
        <v>13</v>
      </c>
      <c r="AD50" s="15">
        <f t="shared" si="97"/>
        <v>8</v>
      </c>
      <c r="AE50" s="16">
        <f t="shared" si="93"/>
        <v>0.615384615384615</v>
      </c>
      <c r="AF50" s="15">
        <f t="shared" si="97"/>
        <v>0</v>
      </c>
      <c r="AG50" s="15">
        <f t="shared" si="97"/>
        <v>0</v>
      </c>
      <c r="AH50" s="16" t="e">
        <f t="shared" si="94"/>
        <v>#DIV/0!</v>
      </c>
      <c r="AI50" s="15">
        <f>AI43+AI49</f>
        <v>0</v>
      </c>
      <c r="AJ50" s="15">
        <f>AJ43+AJ49</f>
        <v>0</v>
      </c>
      <c r="AK50" s="16" t="e">
        <f t="shared" si="95"/>
        <v>#DIV/0!</v>
      </c>
      <c r="AL50" s="15"/>
      <c r="AM50" s="15"/>
      <c r="AN50" s="16"/>
      <c r="AO50" s="15">
        <f>AO43+AO49</f>
        <v>3</v>
      </c>
      <c r="AP50" s="15">
        <f>AP43+AP49</f>
        <v>3</v>
      </c>
      <c r="AQ50" s="16">
        <f t="shared" ref="AQ50:AQ52" si="98">AP50/AO50</f>
        <v>1</v>
      </c>
      <c r="AR50" s="15"/>
      <c r="AS50" s="15"/>
      <c r="AT50" s="16"/>
      <c r="AU50" s="15"/>
      <c r="AV50" s="15"/>
      <c r="AW50" s="16"/>
      <c r="AX50" s="15"/>
      <c r="AY50" s="15"/>
      <c r="AZ50" s="16"/>
      <c r="BA50" s="15"/>
      <c r="BB50" s="15"/>
      <c r="BC50" s="16"/>
      <c r="BD50" s="15">
        <f t="shared" ref="BD50:BH50" si="99">BD43+BD49</f>
        <v>0</v>
      </c>
      <c r="BE50" s="15">
        <f t="shared" si="99"/>
        <v>0</v>
      </c>
      <c r="BF50" s="16" t="e">
        <f t="shared" ref="BF50:BF52" si="100">BE50/BD50</f>
        <v>#DIV/0!</v>
      </c>
      <c r="BG50" s="15">
        <f t="shared" si="99"/>
        <v>0</v>
      </c>
      <c r="BH50" s="15">
        <f t="shared" si="99"/>
        <v>0</v>
      </c>
      <c r="BI50" s="16" t="e">
        <f t="shared" si="96"/>
        <v>#DIV/0!</v>
      </c>
      <c r="BJ50" s="15">
        <f>BJ43+BJ49</f>
        <v>5</v>
      </c>
      <c r="BK50" s="15">
        <f>BK43+BK49</f>
        <v>3</v>
      </c>
      <c r="BL50" s="16">
        <f t="shared" ref="BL50:BL52" si="101">BK50/BJ50</f>
        <v>0.6</v>
      </c>
      <c r="BM50" s="15">
        <f>SUM(BM43,BM49)</f>
        <v>1</v>
      </c>
      <c r="BN50" s="15">
        <f>SUM(BN43,BN49)</f>
        <v>0</v>
      </c>
      <c r="BO50" s="16">
        <f t="shared" ref="BO50:BO52" si="102">BN50/BM50</f>
        <v>0</v>
      </c>
      <c r="BP50" s="15"/>
      <c r="BQ50" s="15"/>
      <c r="BR50" s="16"/>
      <c r="BS50" s="45">
        <f t="shared" si="85"/>
        <v>85</v>
      </c>
      <c r="BT50" s="15">
        <f t="shared" si="86"/>
        <v>49</v>
      </c>
      <c r="BU50" s="46">
        <f t="shared" si="87"/>
        <v>0.576470588235294</v>
      </c>
    </row>
    <row r="51" customHeight="1" spans="1:73">
      <c r="A51" s="20" t="s">
        <v>76</v>
      </c>
      <c r="B51" s="21">
        <f>B37+B50</f>
        <v>73</v>
      </c>
      <c r="C51" s="21">
        <f>C37+C50</f>
        <v>39</v>
      </c>
      <c r="D51" s="22">
        <f t="shared" si="88"/>
        <v>0.534246575342466</v>
      </c>
      <c r="E51" s="21"/>
      <c r="F51" s="21"/>
      <c r="G51" s="22"/>
      <c r="H51" s="21">
        <f>H37+H50</f>
        <v>22</v>
      </c>
      <c r="I51" s="21">
        <f>I37+I50</f>
        <v>17</v>
      </c>
      <c r="J51" s="22">
        <f t="shared" si="89"/>
        <v>0.772727272727273</v>
      </c>
      <c r="K51" s="21"/>
      <c r="L51" s="21"/>
      <c r="M51" s="22"/>
      <c r="N51" s="21"/>
      <c r="O51" s="21"/>
      <c r="P51" s="22"/>
      <c r="Q51" s="21">
        <f>Q37+Q50</f>
        <v>7</v>
      </c>
      <c r="R51" s="21">
        <f>R37+R50</f>
        <v>6</v>
      </c>
      <c r="S51" s="22">
        <f t="shared" si="90"/>
        <v>0.857142857142857</v>
      </c>
      <c r="T51" s="21"/>
      <c r="U51" s="21"/>
      <c r="V51" s="22"/>
      <c r="W51" s="21">
        <f>W37+W50</f>
        <v>0</v>
      </c>
      <c r="X51" s="21">
        <f>X37+X50</f>
        <v>0</v>
      </c>
      <c r="Y51" s="22" t="e">
        <f t="shared" si="91"/>
        <v>#DIV/0!</v>
      </c>
      <c r="Z51" s="21"/>
      <c r="AA51" s="21"/>
      <c r="AB51" s="22"/>
      <c r="AC51" s="21">
        <f t="shared" ref="AC51:AG51" si="103">AC37+AC50</f>
        <v>45</v>
      </c>
      <c r="AD51" s="21">
        <f t="shared" si="103"/>
        <v>28</v>
      </c>
      <c r="AE51" s="22">
        <f t="shared" si="93"/>
        <v>0.622222222222222</v>
      </c>
      <c r="AF51" s="21">
        <f t="shared" si="103"/>
        <v>0</v>
      </c>
      <c r="AG51" s="21">
        <f t="shared" si="103"/>
        <v>0</v>
      </c>
      <c r="AH51" s="22" t="e">
        <f t="shared" si="94"/>
        <v>#DIV/0!</v>
      </c>
      <c r="AI51" s="21">
        <f>AI37+AI50</f>
        <v>0</v>
      </c>
      <c r="AJ51" s="21">
        <f>AJ37+AJ50</f>
        <v>0</v>
      </c>
      <c r="AK51" s="22" t="e">
        <f t="shared" si="95"/>
        <v>#DIV/0!</v>
      </c>
      <c r="AL51" s="21"/>
      <c r="AM51" s="21"/>
      <c r="AN51" s="22"/>
      <c r="AO51" s="21">
        <f t="shared" ref="AO51:AS51" si="104">AO37+AO50</f>
        <v>5</v>
      </c>
      <c r="AP51" s="21">
        <f t="shared" si="104"/>
        <v>4</v>
      </c>
      <c r="AQ51" s="22">
        <f t="shared" si="98"/>
        <v>0.8</v>
      </c>
      <c r="AR51" s="21">
        <f t="shared" si="104"/>
        <v>1</v>
      </c>
      <c r="AS51" s="21">
        <f t="shared" si="104"/>
        <v>1</v>
      </c>
      <c r="AT51" s="22">
        <f>AS51/AR51</f>
        <v>1</v>
      </c>
      <c r="AU51" s="21"/>
      <c r="AV51" s="21"/>
      <c r="AW51" s="22"/>
      <c r="AX51" s="21"/>
      <c r="AY51" s="21"/>
      <c r="AZ51" s="22"/>
      <c r="BA51" s="21"/>
      <c r="BB51" s="21"/>
      <c r="BC51" s="22"/>
      <c r="BD51" s="21">
        <f t="shared" ref="BD51:BH51" si="105">BD37+BD50</f>
        <v>0</v>
      </c>
      <c r="BE51" s="21">
        <f t="shared" si="105"/>
        <v>0</v>
      </c>
      <c r="BF51" s="22" t="e">
        <f t="shared" si="100"/>
        <v>#DIV/0!</v>
      </c>
      <c r="BG51" s="21">
        <f t="shared" si="105"/>
        <v>0</v>
      </c>
      <c r="BH51" s="21">
        <f t="shared" si="105"/>
        <v>0</v>
      </c>
      <c r="BI51" s="22" t="e">
        <f t="shared" si="96"/>
        <v>#DIV/0!</v>
      </c>
      <c r="BJ51" s="21">
        <f t="shared" ref="BJ51:BN51" si="106">BJ37+BJ50</f>
        <v>12</v>
      </c>
      <c r="BK51" s="21">
        <f t="shared" si="106"/>
        <v>7</v>
      </c>
      <c r="BL51" s="22">
        <f t="shared" si="101"/>
        <v>0.583333333333333</v>
      </c>
      <c r="BM51" s="21">
        <f t="shared" si="106"/>
        <v>1</v>
      </c>
      <c r="BN51" s="21">
        <f t="shared" si="106"/>
        <v>0</v>
      </c>
      <c r="BO51" s="22">
        <f t="shared" si="102"/>
        <v>0</v>
      </c>
      <c r="BP51" s="21"/>
      <c r="BQ51" s="21"/>
      <c r="BR51" s="22"/>
      <c r="BS51" s="49">
        <f t="shared" si="85"/>
        <v>166</v>
      </c>
      <c r="BT51" s="21">
        <f t="shared" si="86"/>
        <v>102</v>
      </c>
      <c r="BU51" s="50">
        <f t="shared" si="87"/>
        <v>0.614457831325301</v>
      </c>
    </row>
    <row r="52" customHeight="1" spans="1:73">
      <c r="A52" s="23" t="s">
        <v>77</v>
      </c>
      <c r="B52" s="24">
        <f t="shared" ref="B52:F52" si="107">B24+B51</f>
        <v>534</v>
      </c>
      <c r="C52" s="24">
        <f t="shared" si="107"/>
        <v>463</v>
      </c>
      <c r="D52" s="25">
        <f t="shared" si="88"/>
        <v>0.867041198501873</v>
      </c>
      <c r="E52" s="24">
        <f t="shared" si="107"/>
        <v>176</v>
      </c>
      <c r="F52" s="24">
        <f t="shared" si="107"/>
        <v>165</v>
      </c>
      <c r="G52" s="25">
        <f>F52/E52</f>
        <v>0.9375</v>
      </c>
      <c r="H52" s="24">
        <f t="shared" ref="H52:L52" si="108">H24+H51</f>
        <v>279</v>
      </c>
      <c r="I52" s="24">
        <f t="shared" si="108"/>
        <v>257</v>
      </c>
      <c r="J52" s="25">
        <f t="shared" si="89"/>
        <v>0.921146953405018</v>
      </c>
      <c r="K52" s="24">
        <f t="shared" si="108"/>
        <v>124</v>
      </c>
      <c r="L52" s="24">
        <f t="shared" si="108"/>
        <v>112</v>
      </c>
      <c r="M52" s="25">
        <f>L52/K52</f>
        <v>0.903225806451613</v>
      </c>
      <c r="N52" s="24">
        <f t="shared" ref="N52:R52" si="109">N24+N51</f>
        <v>3</v>
      </c>
      <c r="O52" s="24">
        <f t="shared" si="109"/>
        <v>3</v>
      </c>
      <c r="P52" s="25">
        <f>O52/N52</f>
        <v>1</v>
      </c>
      <c r="Q52" s="24">
        <f t="shared" si="109"/>
        <v>57</v>
      </c>
      <c r="R52" s="24">
        <f t="shared" si="109"/>
        <v>50</v>
      </c>
      <c r="S52" s="25">
        <f t="shared" si="90"/>
        <v>0.87719298245614</v>
      </c>
      <c r="T52" s="24">
        <f t="shared" ref="T52:X52" si="110">T24+T51</f>
        <v>228</v>
      </c>
      <c r="U52" s="24">
        <f t="shared" si="110"/>
        <v>212</v>
      </c>
      <c r="V52" s="25">
        <f>U52/T52</f>
        <v>0.929824561403509</v>
      </c>
      <c r="W52" s="24">
        <f t="shared" si="110"/>
        <v>0</v>
      </c>
      <c r="X52" s="24">
        <f t="shared" si="110"/>
        <v>0</v>
      </c>
      <c r="Y52" s="25" t="e">
        <f t="shared" si="91"/>
        <v>#DIV/0!</v>
      </c>
      <c r="Z52" s="24">
        <f t="shared" ref="Z52:AD52" si="111">Z24+Z51</f>
        <v>67</v>
      </c>
      <c r="AA52" s="24">
        <f t="shared" si="111"/>
        <v>48</v>
      </c>
      <c r="AB52" s="25">
        <f>AA52/Z52</f>
        <v>0.716417910447761</v>
      </c>
      <c r="AC52" s="24">
        <f t="shared" si="111"/>
        <v>113</v>
      </c>
      <c r="AD52" s="24">
        <f t="shared" si="111"/>
        <v>96</v>
      </c>
      <c r="AE52" s="25">
        <f t="shared" si="93"/>
        <v>0.849557522123894</v>
      </c>
      <c r="AF52" s="24">
        <f t="shared" ref="AF52:AJ52" si="112">AF24+AF51</f>
        <v>81</v>
      </c>
      <c r="AG52" s="24">
        <f t="shared" si="112"/>
        <v>61</v>
      </c>
      <c r="AH52" s="25">
        <f t="shared" si="94"/>
        <v>0.753086419753086</v>
      </c>
      <c r="AI52" s="24">
        <f t="shared" si="112"/>
        <v>0</v>
      </c>
      <c r="AJ52" s="24">
        <f t="shared" si="112"/>
        <v>0</v>
      </c>
      <c r="AK52" s="25" t="e">
        <f t="shared" si="95"/>
        <v>#DIV/0!</v>
      </c>
      <c r="AL52" s="24">
        <f t="shared" ref="AL52:AP52" si="113">AL24+AL51</f>
        <v>23</v>
      </c>
      <c r="AM52" s="24">
        <f t="shared" si="113"/>
        <v>14</v>
      </c>
      <c r="AN52" s="25">
        <f>AM52/AL52</f>
        <v>0.608695652173913</v>
      </c>
      <c r="AO52" s="24">
        <f t="shared" si="113"/>
        <v>103</v>
      </c>
      <c r="AP52" s="24">
        <f t="shared" si="113"/>
        <v>73</v>
      </c>
      <c r="AQ52" s="25">
        <f t="shared" si="98"/>
        <v>0.70873786407767</v>
      </c>
      <c r="AR52" s="24">
        <f t="shared" ref="AR52:AV52" si="114">AR24+AR51</f>
        <v>30</v>
      </c>
      <c r="AS52" s="24">
        <f t="shared" si="114"/>
        <v>20</v>
      </c>
      <c r="AT52" s="25">
        <f>AS52/AR52</f>
        <v>0.666666666666667</v>
      </c>
      <c r="AU52" s="24">
        <f t="shared" si="114"/>
        <v>4</v>
      </c>
      <c r="AV52" s="24">
        <f t="shared" si="114"/>
        <v>4</v>
      </c>
      <c r="AW52" s="25">
        <f>AV52/AU52</f>
        <v>1</v>
      </c>
      <c r="AX52" s="24">
        <f t="shared" ref="AX52:BB52" si="115">AX24+AX51</f>
        <v>17</v>
      </c>
      <c r="AY52" s="24">
        <f t="shared" si="115"/>
        <v>8</v>
      </c>
      <c r="AZ52" s="25">
        <f>AY52/AX52</f>
        <v>0.470588235294118</v>
      </c>
      <c r="BA52" s="24">
        <f t="shared" si="115"/>
        <v>425</v>
      </c>
      <c r="BB52" s="24">
        <f t="shared" si="115"/>
        <v>349</v>
      </c>
      <c r="BC52" s="25">
        <f>BB52/BA52</f>
        <v>0.821176470588235</v>
      </c>
      <c r="BD52" s="24">
        <f t="shared" ref="BD52:BH52" si="116">BD24+BD51</f>
        <v>0</v>
      </c>
      <c r="BE52" s="24">
        <f t="shared" si="116"/>
        <v>0</v>
      </c>
      <c r="BF52" s="25" t="e">
        <f t="shared" si="100"/>
        <v>#DIV/0!</v>
      </c>
      <c r="BG52" s="24">
        <f t="shared" si="116"/>
        <v>0</v>
      </c>
      <c r="BH52" s="24">
        <f t="shared" si="116"/>
        <v>0</v>
      </c>
      <c r="BI52" s="25" t="e">
        <f t="shared" si="96"/>
        <v>#DIV/0!</v>
      </c>
      <c r="BJ52" s="24">
        <f t="shared" ref="BJ52:BN52" si="117">BJ24+BJ51</f>
        <v>105</v>
      </c>
      <c r="BK52" s="24">
        <f t="shared" si="117"/>
        <v>98</v>
      </c>
      <c r="BL52" s="25">
        <f t="shared" si="101"/>
        <v>0.933333333333333</v>
      </c>
      <c r="BM52" s="24">
        <f t="shared" si="117"/>
        <v>1</v>
      </c>
      <c r="BN52" s="24">
        <f t="shared" si="117"/>
        <v>0</v>
      </c>
      <c r="BO52" s="25">
        <f t="shared" si="102"/>
        <v>0</v>
      </c>
      <c r="BP52" s="24">
        <f>BP24+BP51</f>
        <v>275</v>
      </c>
      <c r="BQ52" s="24">
        <f>BQ24+BQ51</f>
        <v>222</v>
      </c>
      <c r="BR52" s="25">
        <f>BQ52/BP52</f>
        <v>0.807272727272727</v>
      </c>
      <c r="BS52" s="51">
        <f t="shared" si="85"/>
        <v>2645</v>
      </c>
      <c r="BT52" s="52">
        <f t="shared" si="86"/>
        <v>2255</v>
      </c>
      <c r="BU52" s="53">
        <f t="shared" si="87"/>
        <v>0.852551984877127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zoomScale="115" zoomScaleNormal="115" workbookViewId="0">
      <pane xSplit="1" ySplit="3" topLeftCell="AX19" activePane="bottomRight" state="frozen"/>
      <selection/>
      <selection pane="topRight"/>
      <selection pane="bottomLeft"/>
      <selection pane="bottomRight" activeCell="A27" sqref="$A27:$XFD27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/>
      <c r="C4" s="9"/>
      <c r="D4" s="13"/>
      <c r="E4" s="9"/>
      <c r="F4" s="9"/>
      <c r="G4" s="18"/>
      <c r="H4" s="9">
        <v>105</v>
      </c>
      <c r="I4" s="9">
        <v>90</v>
      </c>
      <c r="J4" s="18">
        <f>I4/H4</f>
        <v>0.857142857142857</v>
      </c>
      <c r="K4" s="9"/>
      <c r="L4" s="9"/>
      <c r="M4" s="18"/>
      <c r="N4" s="9">
        <v>91</v>
      </c>
      <c r="O4" s="9">
        <v>47</v>
      </c>
      <c r="P4" s="13">
        <f>O4/N4</f>
        <v>0.516483516483517</v>
      </c>
      <c r="Q4" s="9"/>
      <c r="R4" s="9"/>
      <c r="S4" s="18"/>
      <c r="T4" s="9">
        <v>117</v>
      </c>
      <c r="U4" s="9">
        <v>73</v>
      </c>
      <c r="V4" s="18">
        <f>U4/T4</f>
        <v>0.623931623931624</v>
      </c>
      <c r="W4" s="9">
        <v>40</v>
      </c>
      <c r="X4" s="9">
        <v>36</v>
      </c>
      <c r="Y4" s="18">
        <f>X4/W4</f>
        <v>0.9</v>
      </c>
      <c r="Z4" s="9">
        <v>3</v>
      </c>
      <c r="AA4" s="9">
        <v>2</v>
      </c>
      <c r="AB4" s="18">
        <f>AA4/Z4</f>
        <v>0.666666666666667</v>
      </c>
      <c r="AC4" s="9">
        <v>28</v>
      </c>
      <c r="AD4" s="9">
        <v>16</v>
      </c>
      <c r="AE4" s="18">
        <f>AD4/AC4</f>
        <v>0.571428571428571</v>
      </c>
      <c r="AF4" s="9">
        <v>15</v>
      </c>
      <c r="AG4" s="9">
        <v>12</v>
      </c>
      <c r="AH4" s="18">
        <f>AG4/AF4</f>
        <v>0.8</v>
      </c>
      <c r="AI4" s="9"/>
      <c r="AJ4" s="9"/>
      <c r="AK4" s="18"/>
      <c r="AL4" s="9">
        <v>26</v>
      </c>
      <c r="AM4" s="9">
        <v>14</v>
      </c>
      <c r="AN4" s="18">
        <f>AM4/AL4</f>
        <v>0.538461538461538</v>
      </c>
      <c r="AO4" s="9">
        <v>32</v>
      </c>
      <c r="AP4" s="9">
        <v>24</v>
      </c>
      <c r="AQ4" s="18">
        <f>AP4/AO4</f>
        <v>0.75</v>
      </c>
      <c r="AR4" s="9">
        <v>1</v>
      </c>
      <c r="AS4" s="9">
        <v>0</v>
      </c>
      <c r="AT4" s="18">
        <f>AS4/AR4</f>
        <v>0</v>
      </c>
      <c r="AU4" s="9"/>
      <c r="AV4" s="9"/>
      <c r="AW4" s="18"/>
      <c r="AX4" s="9"/>
      <c r="AY4" s="9"/>
      <c r="AZ4" s="18"/>
      <c r="BA4" s="9"/>
      <c r="BB4" s="9"/>
      <c r="BC4" s="18"/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>
        <v>59</v>
      </c>
      <c r="BQ4" s="9">
        <v>42</v>
      </c>
      <c r="BR4" s="18">
        <f>BQ4/BP4</f>
        <v>0.711864406779661</v>
      </c>
      <c r="BS4" s="40">
        <f t="shared" ref="BS4:BS17" si="0">B4+E4+H4+K4+N4+Q4+T4+W4+Z4+AC4+AF4+AI4+AL4+AO4+AR4+AU4+AX4+BA4+BD4+BG4+BJ4+BM4+BP4</f>
        <v>517</v>
      </c>
      <c r="BT4" s="9">
        <f t="shared" ref="BT4:BT17" si="1">C4+F4+I4+L4+O4+R4+U4+X4+AA4+AD4+AG4+AJ4+AM4+AP4+AS4+AV4+AY4+BB4+BE4+BH4+BK4+BN4+BQ4</f>
        <v>356</v>
      </c>
      <c r="BU4" s="41">
        <f t="shared" ref="BU4:BU17" si="2">BT4/BS4</f>
        <v>0.688588007736944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>
        <v>37</v>
      </c>
      <c r="C7" s="9">
        <v>20</v>
      </c>
      <c r="D7" s="18">
        <f>C7/B7</f>
        <v>0.540540540540541</v>
      </c>
      <c r="E7" s="9"/>
      <c r="F7" s="9"/>
      <c r="G7" s="18"/>
      <c r="H7" s="9">
        <v>14</v>
      </c>
      <c r="I7" s="9">
        <v>12</v>
      </c>
      <c r="J7" s="18">
        <f>I7/H7</f>
        <v>0.857142857142857</v>
      </c>
      <c r="K7" s="56">
        <v>8</v>
      </c>
      <c r="L7" s="56">
        <v>7</v>
      </c>
      <c r="M7" s="13">
        <f t="shared" ref="M7:M12" si="3">L7/K7</f>
        <v>0.875</v>
      </c>
      <c r="N7" s="9"/>
      <c r="O7" s="9"/>
      <c r="P7" s="18"/>
      <c r="Q7" s="9"/>
      <c r="R7" s="9"/>
      <c r="S7" s="18"/>
      <c r="T7" s="9">
        <v>151</v>
      </c>
      <c r="U7" s="9">
        <v>52</v>
      </c>
      <c r="V7" s="18">
        <f>U7/T7</f>
        <v>0.344370860927152</v>
      </c>
      <c r="W7" s="9"/>
      <c r="X7" s="9"/>
      <c r="Y7" s="18"/>
      <c r="Z7" s="9"/>
      <c r="AA7" s="9"/>
      <c r="AB7" s="18"/>
      <c r="AC7" s="9">
        <v>31</v>
      </c>
      <c r="AD7" s="9">
        <v>26</v>
      </c>
      <c r="AE7" s="18">
        <f>AD7/AC7</f>
        <v>0.838709677419355</v>
      </c>
      <c r="AF7" s="9">
        <v>34</v>
      </c>
      <c r="AG7" s="9">
        <v>23</v>
      </c>
      <c r="AH7" s="18">
        <f>AG7/AF7</f>
        <v>0.676470588235294</v>
      </c>
      <c r="AI7" s="9"/>
      <c r="AJ7" s="9"/>
      <c r="AK7" s="18"/>
      <c r="AL7" s="9">
        <v>7</v>
      </c>
      <c r="AM7" s="9">
        <v>5</v>
      </c>
      <c r="AN7" s="18">
        <f>AM7/AL7</f>
        <v>0.714285714285714</v>
      </c>
      <c r="AO7" s="9">
        <v>55</v>
      </c>
      <c r="AP7" s="9">
        <v>25</v>
      </c>
      <c r="AQ7" s="18">
        <f>AP7/AO7</f>
        <v>0.454545454545455</v>
      </c>
      <c r="AR7" s="9">
        <v>83</v>
      </c>
      <c r="AS7" s="9">
        <v>32</v>
      </c>
      <c r="AT7" s="18">
        <f t="shared" ref="AT7:AT12" si="4">AS7/AR7</f>
        <v>0.385542168674699</v>
      </c>
      <c r="AU7" s="9"/>
      <c r="AV7" s="9"/>
      <c r="AW7" s="18"/>
      <c r="AX7" s="9">
        <v>15</v>
      </c>
      <c r="AY7" s="9">
        <v>11</v>
      </c>
      <c r="AZ7" s="18">
        <f>AY7/AX7</f>
        <v>0.733333333333333</v>
      </c>
      <c r="BA7" s="9">
        <v>59</v>
      </c>
      <c r="BB7" s="9">
        <v>45</v>
      </c>
      <c r="BC7" s="18">
        <f t="shared" ref="BC7:BC10" si="5">BB7/BA7</f>
        <v>0.76271186440678</v>
      </c>
      <c r="BD7" s="9"/>
      <c r="BE7" s="9"/>
      <c r="BF7" s="18"/>
      <c r="BG7" s="9"/>
      <c r="BH7" s="9"/>
      <c r="BI7" s="18"/>
      <c r="BJ7" s="9">
        <v>39</v>
      </c>
      <c r="BK7" s="9">
        <v>26</v>
      </c>
      <c r="BL7" s="18">
        <f>BK7/BJ7</f>
        <v>0.666666666666667</v>
      </c>
      <c r="BM7" s="9"/>
      <c r="BN7" s="9"/>
      <c r="BO7" s="18"/>
      <c r="BP7" s="9">
        <v>43</v>
      </c>
      <c r="BQ7" s="9">
        <v>27</v>
      </c>
      <c r="BR7" s="18">
        <f>BQ7/BP7</f>
        <v>0.627906976744186</v>
      </c>
      <c r="BS7" s="40">
        <f t="shared" si="0"/>
        <v>576</v>
      </c>
      <c r="BT7" s="9">
        <f t="shared" si="1"/>
        <v>311</v>
      </c>
      <c r="BU7" s="41">
        <f t="shared" si="2"/>
        <v>0.539930555555556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/>
      <c r="BQ8" s="9"/>
      <c r="BR8" s="18"/>
      <c r="BS8" s="40">
        <f t="shared" si="0"/>
        <v>0</v>
      </c>
      <c r="BT8" s="9">
        <f t="shared" si="1"/>
        <v>0</v>
      </c>
      <c r="BU8" s="41" t="e">
        <f t="shared" si="2"/>
        <v>#DIV/0!</v>
      </c>
    </row>
    <row r="9" spans="1:73">
      <c r="A9" s="11" t="s">
        <v>34</v>
      </c>
      <c r="B9" s="12">
        <f t="shared" ref="B9:F9" si="6">SUM(B4:B8)</f>
        <v>37</v>
      </c>
      <c r="C9" s="12">
        <f t="shared" si="6"/>
        <v>20</v>
      </c>
      <c r="D9" s="13">
        <f t="shared" ref="D9:D14" si="7">C9/B9</f>
        <v>0.540540540540541</v>
      </c>
      <c r="E9" s="12">
        <f t="shared" si="6"/>
        <v>0</v>
      </c>
      <c r="F9" s="12">
        <f t="shared" si="6"/>
        <v>0</v>
      </c>
      <c r="G9" s="13" t="e">
        <f t="shared" ref="G9:G14" si="8">F9/E9</f>
        <v>#DIV/0!</v>
      </c>
      <c r="H9" s="12">
        <f t="shared" ref="H9:L9" si="9">SUM(H4:H8)</f>
        <v>119</v>
      </c>
      <c r="I9" s="12">
        <f t="shared" si="9"/>
        <v>102</v>
      </c>
      <c r="J9" s="13">
        <f t="shared" ref="J9:J12" si="10">I9/H9</f>
        <v>0.857142857142857</v>
      </c>
      <c r="K9" s="12">
        <f t="shared" si="9"/>
        <v>8</v>
      </c>
      <c r="L9" s="12">
        <f t="shared" si="9"/>
        <v>7</v>
      </c>
      <c r="M9" s="13">
        <f t="shared" si="3"/>
        <v>0.875</v>
      </c>
      <c r="N9" s="12">
        <f t="shared" ref="N9:R9" si="11">SUM(N4:N8)</f>
        <v>91</v>
      </c>
      <c r="O9" s="12">
        <f t="shared" si="11"/>
        <v>47</v>
      </c>
      <c r="P9" s="13">
        <f>O9/N9</f>
        <v>0.516483516483517</v>
      </c>
      <c r="Q9" s="12">
        <f t="shared" si="11"/>
        <v>0</v>
      </c>
      <c r="R9" s="12">
        <f t="shared" si="11"/>
        <v>0</v>
      </c>
      <c r="S9" s="13" t="e">
        <f t="shared" ref="S9:S11" si="12">R9/Q9</f>
        <v>#DIV/0!</v>
      </c>
      <c r="T9" s="12">
        <f t="shared" ref="T9:X9" si="13">SUM(T4:T8)</f>
        <v>268</v>
      </c>
      <c r="U9" s="12">
        <f t="shared" si="13"/>
        <v>125</v>
      </c>
      <c r="V9" s="13">
        <f>U9/T9</f>
        <v>0.466417910447761</v>
      </c>
      <c r="W9" s="12">
        <f t="shared" si="13"/>
        <v>40</v>
      </c>
      <c r="X9" s="12">
        <f t="shared" si="13"/>
        <v>36</v>
      </c>
      <c r="Y9" s="13">
        <f>X9/W9</f>
        <v>0.9</v>
      </c>
      <c r="Z9" s="12">
        <f t="shared" ref="Z9:AD9" si="14">SUM(Z4:Z8)</f>
        <v>3</v>
      </c>
      <c r="AA9" s="12">
        <f t="shared" si="14"/>
        <v>2</v>
      </c>
      <c r="AB9" s="13">
        <f>AA9/Z9</f>
        <v>0.666666666666667</v>
      </c>
      <c r="AC9" s="12">
        <f t="shared" si="14"/>
        <v>59</v>
      </c>
      <c r="AD9" s="12">
        <f t="shared" si="14"/>
        <v>42</v>
      </c>
      <c r="AE9" s="13">
        <f>AD9/AC9</f>
        <v>0.711864406779661</v>
      </c>
      <c r="AF9" s="12">
        <f>SUM(AF4:AF8)</f>
        <v>49</v>
      </c>
      <c r="AG9" s="12">
        <f>SUM(AG4:AG8)</f>
        <v>35</v>
      </c>
      <c r="AH9" s="13">
        <f t="shared" ref="AH9:AH12" si="15">AG9/AF9</f>
        <v>0.714285714285714</v>
      </c>
      <c r="AI9" s="12"/>
      <c r="AJ9" s="12"/>
      <c r="AK9" s="13"/>
      <c r="AL9" s="12">
        <f t="shared" ref="AL9:AP9" si="16">SUM(AL4:AL8)</f>
        <v>33</v>
      </c>
      <c r="AM9" s="12">
        <f t="shared" si="16"/>
        <v>19</v>
      </c>
      <c r="AN9" s="13">
        <f t="shared" ref="AN9:AN12" si="17">AM9/AL9</f>
        <v>0.575757575757576</v>
      </c>
      <c r="AO9" s="12">
        <f t="shared" si="16"/>
        <v>87</v>
      </c>
      <c r="AP9" s="12">
        <f t="shared" si="16"/>
        <v>49</v>
      </c>
      <c r="AQ9" s="13">
        <f t="shared" ref="AQ9:AQ12" si="18">AP9/AO9</f>
        <v>0.563218390804598</v>
      </c>
      <c r="AR9" s="12">
        <f t="shared" ref="AR9:AV9" si="19">SUM(AR4:AR8)</f>
        <v>84</v>
      </c>
      <c r="AS9" s="12">
        <f t="shared" si="19"/>
        <v>32</v>
      </c>
      <c r="AT9" s="13">
        <f t="shared" si="4"/>
        <v>0.380952380952381</v>
      </c>
      <c r="AU9" s="12">
        <f t="shared" si="19"/>
        <v>0</v>
      </c>
      <c r="AV9" s="12">
        <f t="shared" si="19"/>
        <v>0</v>
      </c>
      <c r="AW9" s="13" t="e">
        <f>AV9/AU9</f>
        <v>#DIV/0!</v>
      </c>
      <c r="AX9" s="12">
        <f t="shared" ref="AX9:BB9" si="20">SUM(AX4:AX8)</f>
        <v>15</v>
      </c>
      <c r="AY9" s="12">
        <f t="shared" si="20"/>
        <v>11</v>
      </c>
      <c r="AZ9" s="13">
        <f>AY9/AX9</f>
        <v>0.733333333333333</v>
      </c>
      <c r="BA9" s="12">
        <f t="shared" si="20"/>
        <v>59</v>
      </c>
      <c r="BB9" s="12">
        <f t="shared" si="20"/>
        <v>45</v>
      </c>
      <c r="BC9" s="13">
        <f t="shared" si="5"/>
        <v>0.76271186440678</v>
      </c>
      <c r="BD9" s="12"/>
      <c r="BE9" s="12"/>
      <c r="BF9" s="13"/>
      <c r="BG9" s="12"/>
      <c r="BH9" s="12"/>
      <c r="BI9" s="13"/>
      <c r="BJ9" s="12">
        <f>SUM(BJ4:BJ8)</f>
        <v>39</v>
      </c>
      <c r="BK9" s="12">
        <f>SUM(BK4:BK8)</f>
        <v>26</v>
      </c>
      <c r="BL9" s="13">
        <f>BK9/BJ9</f>
        <v>0.666666666666667</v>
      </c>
      <c r="BM9" s="12"/>
      <c r="BN9" s="12"/>
      <c r="BO9" s="13"/>
      <c r="BP9" s="12">
        <f>SUM(BP4:BP8)</f>
        <v>102</v>
      </c>
      <c r="BQ9" s="12">
        <f>SUM(BQ4:BQ8)</f>
        <v>69</v>
      </c>
      <c r="BR9" s="13">
        <f>BQ9/BP9</f>
        <v>0.676470588235294</v>
      </c>
      <c r="BS9" s="43">
        <f t="shared" si="0"/>
        <v>1093</v>
      </c>
      <c r="BT9" s="12">
        <f t="shared" si="1"/>
        <v>667</v>
      </c>
      <c r="BU9" s="44">
        <f t="shared" si="2"/>
        <v>0.610247026532479</v>
      </c>
    </row>
    <row r="10" spans="1:73">
      <c r="A10" s="8" t="s">
        <v>35</v>
      </c>
      <c r="B10" s="9">
        <v>123</v>
      </c>
      <c r="C10" s="9">
        <v>116</v>
      </c>
      <c r="D10" s="18">
        <f t="shared" si="7"/>
        <v>0.943089430894309</v>
      </c>
      <c r="E10" s="9">
        <v>15</v>
      </c>
      <c r="F10" s="9">
        <v>14</v>
      </c>
      <c r="G10" s="13">
        <f t="shared" si="8"/>
        <v>0.933333333333333</v>
      </c>
      <c r="H10" s="9">
        <v>67</v>
      </c>
      <c r="I10" s="9">
        <v>65</v>
      </c>
      <c r="J10" s="18">
        <f t="shared" si="10"/>
        <v>0.970149253731343</v>
      </c>
      <c r="K10" s="9"/>
      <c r="L10" s="9"/>
      <c r="M10" s="18"/>
      <c r="N10" s="9"/>
      <c r="O10" s="9"/>
      <c r="P10" s="18"/>
      <c r="Q10" s="9">
        <v>5</v>
      </c>
      <c r="R10" s="9">
        <v>5</v>
      </c>
      <c r="S10" s="18">
        <f t="shared" si="12"/>
        <v>1</v>
      </c>
      <c r="T10" s="9">
        <v>6</v>
      </c>
      <c r="U10" s="9">
        <v>6</v>
      </c>
      <c r="V10" s="18">
        <f>U10/T10</f>
        <v>1</v>
      </c>
      <c r="W10" s="9"/>
      <c r="X10" s="9"/>
      <c r="Y10" s="18"/>
      <c r="Z10" s="9"/>
      <c r="AA10" s="9"/>
      <c r="AB10" s="18"/>
      <c r="AC10" s="9">
        <v>26</v>
      </c>
      <c r="AD10" s="9">
        <v>26</v>
      </c>
      <c r="AE10" s="18">
        <f>AD10/AC10</f>
        <v>1</v>
      </c>
      <c r="AF10" s="9">
        <v>29</v>
      </c>
      <c r="AG10" s="9">
        <v>28</v>
      </c>
      <c r="AH10" s="18">
        <f t="shared" si="15"/>
        <v>0.96551724137931</v>
      </c>
      <c r="AI10" s="9"/>
      <c r="AJ10" s="9"/>
      <c r="AK10" s="18"/>
      <c r="AL10" s="9">
        <v>23</v>
      </c>
      <c r="AM10" s="9">
        <v>22</v>
      </c>
      <c r="AN10" s="18">
        <f t="shared" si="17"/>
        <v>0.956521739130435</v>
      </c>
      <c r="AO10" s="9">
        <v>32</v>
      </c>
      <c r="AP10" s="9">
        <v>31</v>
      </c>
      <c r="AQ10" s="18">
        <f t="shared" si="18"/>
        <v>0.96875</v>
      </c>
      <c r="AR10" s="9"/>
      <c r="AS10" s="9"/>
      <c r="AT10" s="18"/>
      <c r="AU10" s="9">
        <v>8</v>
      </c>
      <c r="AV10" s="9">
        <v>8</v>
      </c>
      <c r="AW10" s="18">
        <f>AV10/AU10</f>
        <v>1</v>
      </c>
      <c r="AX10" s="9">
        <v>5</v>
      </c>
      <c r="AY10" s="9">
        <v>5</v>
      </c>
      <c r="AZ10" s="13">
        <f>AY10/AX10</f>
        <v>1</v>
      </c>
      <c r="BA10" s="9">
        <v>104</v>
      </c>
      <c r="BB10" s="9">
        <v>96</v>
      </c>
      <c r="BC10" s="18">
        <f t="shared" si="5"/>
        <v>0.923076923076923</v>
      </c>
      <c r="BD10" s="9"/>
      <c r="BE10" s="9"/>
      <c r="BF10" s="18"/>
      <c r="BG10" s="9"/>
      <c r="BH10" s="9"/>
      <c r="BI10" s="18"/>
      <c r="BJ10" s="9">
        <v>42</v>
      </c>
      <c r="BK10" s="9">
        <v>42</v>
      </c>
      <c r="BL10" s="18">
        <f>BK10/BJ10</f>
        <v>1</v>
      </c>
      <c r="BM10" s="9"/>
      <c r="BN10" s="9"/>
      <c r="BO10" s="18"/>
      <c r="BP10" s="9">
        <v>27</v>
      </c>
      <c r="BQ10" s="9">
        <v>26</v>
      </c>
      <c r="BR10" s="18">
        <f>BQ10/BP10</f>
        <v>0.962962962962963</v>
      </c>
      <c r="BS10" s="42">
        <f t="shared" si="0"/>
        <v>512</v>
      </c>
      <c r="BT10" s="9">
        <f t="shared" si="1"/>
        <v>490</v>
      </c>
      <c r="BU10" s="41">
        <f t="shared" si="2"/>
        <v>0.95703125</v>
      </c>
    </row>
    <row r="11" spans="1:73">
      <c r="A11" s="8" t="s">
        <v>36</v>
      </c>
      <c r="B11" s="9">
        <v>13</v>
      </c>
      <c r="C11" s="9">
        <v>13</v>
      </c>
      <c r="D11" s="18">
        <f t="shared" si="7"/>
        <v>1</v>
      </c>
      <c r="E11" s="9">
        <v>29</v>
      </c>
      <c r="F11" s="9">
        <v>25</v>
      </c>
      <c r="G11" s="13">
        <f t="shared" si="8"/>
        <v>0.862068965517241</v>
      </c>
      <c r="H11" s="9">
        <v>47</v>
      </c>
      <c r="I11" s="9">
        <v>46</v>
      </c>
      <c r="J11" s="18">
        <f t="shared" si="10"/>
        <v>0.978723404255319</v>
      </c>
      <c r="K11" s="9"/>
      <c r="L11" s="9"/>
      <c r="M11" s="18"/>
      <c r="N11" s="9"/>
      <c r="O11" s="9"/>
      <c r="P11" s="18"/>
      <c r="Q11" s="9">
        <v>3</v>
      </c>
      <c r="R11" s="9">
        <v>2</v>
      </c>
      <c r="S11" s="18">
        <f t="shared" si="12"/>
        <v>0.666666666666667</v>
      </c>
      <c r="T11" s="9"/>
      <c r="U11" s="9"/>
      <c r="V11" s="18"/>
      <c r="W11" s="9"/>
      <c r="X11" s="9"/>
      <c r="Y11" s="18"/>
      <c r="Z11" s="9"/>
      <c r="AA11" s="9"/>
      <c r="AB11" s="18"/>
      <c r="AC11" s="9">
        <v>7</v>
      </c>
      <c r="AD11" s="9">
        <v>7</v>
      </c>
      <c r="AE11" s="18">
        <f>AD11/AC11</f>
        <v>1</v>
      </c>
      <c r="AF11" s="9">
        <v>8</v>
      </c>
      <c r="AG11" s="9">
        <v>8</v>
      </c>
      <c r="AH11" s="18">
        <f t="shared" si="15"/>
        <v>1</v>
      </c>
      <c r="AI11" s="9"/>
      <c r="AJ11" s="9"/>
      <c r="AK11" s="18"/>
      <c r="AL11" s="9"/>
      <c r="AM11" s="9"/>
      <c r="AN11" s="18"/>
      <c r="AO11" s="9">
        <v>5</v>
      </c>
      <c r="AP11" s="9">
        <v>5</v>
      </c>
      <c r="AQ11" s="18">
        <f t="shared" si="18"/>
        <v>1</v>
      </c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>
        <v>26</v>
      </c>
      <c r="BK11" s="9">
        <v>25</v>
      </c>
      <c r="BL11" s="18">
        <f t="shared" ref="BL11:BL14" si="21">BK11/BJ11</f>
        <v>0.961538461538462</v>
      </c>
      <c r="BM11" s="9"/>
      <c r="BN11" s="9"/>
      <c r="BO11" s="18"/>
      <c r="BP11" s="9"/>
      <c r="BQ11" s="9"/>
      <c r="BR11" s="18"/>
      <c r="BS11" s="42">
        <f t="shared" si="0"/>
        <v>138</v>
      </c>
      <c r="BT11" s="9">
        <f t="shared" si="1"/>
        <v>131</v>
      </c>
      <c r="BU11" s="41">
        <f t="shared" si="2"/>
        <v>0.949275362318841</v>
      </c>
    </row>
    <row r="12" spans="1:73">
      <c r="A12" s="8" t="s">
        <v>37</v>
      </c>
      <c r="B12" s="9">
        <v>43</v>
      </c>
      <c r="C12" s="9">
        <v>41</v>
      </c>
      <c r="D12" s="18">
        <f t="shared" ref="D12:D17" si="22">C12/B12</f>
        <v>0.953488372093023</v>
      </c>
      <c r="E12" s="9">
        <v>2</v>
      </c>
      <c r="F12" s="9">
        <v>2</v>
      </c>
      <c r="G12" s="13">
        <f t="shared" si="8"/>
        <v>1</v>
      </c>
      <c r="H12" s="9">
        <v>61</v>
      </c>
      <c r="I12" s="9">
        <v>59</v>
      </c>
      <c r="J12" s="18">
        <f t="shared" si="10"/>
        <v>0.967213114754098</v>
      </c>
      <c r="K12" s="9">
        <v>7</v>
      </c>
      <c r="L12" s="9">
        <v>6</v>
      </c>
      <c r="M12" s="18">
        <f t="shared" si="3"/>
        <v>0.857142857142857</v>
      </c>
      <c r="N12" s="9"/>
      <c r="O12" s="9"/>
      <c r="P12" s="18"/>
      <c r="Q12" s="9"/>
      <c r="R12" s="9"/>
      <c r="S12" s="18"/>
      <c r="T12" s="9"/>
      <c r="U12" s="9"/>
      <c r="V12" s="18"/>
      <c r="W12" s="9"/>
      <c r="X12" s="9"/>
      <c r="Y12" s="18"/>
      <c r="Z12" s="9"/>
      <c r="AA12" s="9"/>
      <c r="AB12" s="18"/>
      <c r="AC12" s="9">
        <v>6</v>
      </c>
      <c r="AD12" s="9">
        <v>6</v>
      </c>
      <c r="AE12" s="18">
        <f>AD12/AC12</f>
        <v>1</v>
      </c>
      <c r="AF12" s="9">
        <v>24</v>
      </c>
      <c r="AG12" s="9">
        <v>23</v>
      </c>
      <c r="AH12" s="18">
        <f t="shared" si="15"/>
        <v>0.958333333333333</v>
      </c>
      <c r="AI12" s="9"/>
      <c r="AJ12" s="9"/>
      <c r="AK12" s="18"/>
      <c r="AL12" s="9">
        <v>2</v>
      </c>
      <c r="AM12" s="9">
        <v>2</v>
      </c>
      <c r="AN12" s="18">
        <f t="shared" si="17"/>
        <v>1</v>
      </c>
      <c r="AO12" s="9">
        <v>17</v>
      </c>
      <c r="AP12" s="9">
        <v>15</v>
      </c>
      <c r="AQ12" s="18">
        <f t="shared" si="18"/>
        <v>0.882352941176471</v>
      </c>
      <c r="AR12" s="9">
        <v>1</v>
      </c>
      <c r="AS12" s="9">
        <v>0</v>
      </c>
      <c r="AT12" s="18">
        <f t="shared" si="4"/>
        <v>0</v>
      </c>
      <c r="AU12" s="9"/>
      <c r="AV12" s="9"/>
      <c r="AW12" s="18"/>
      <c r="AX12" s="9"/>
      <c r="AY12" s="9"/>
      <c r="AZ12" s="18"/>
      <c r="BA12" s="9">
        <v>16</v>
      </c>
      <c r="BB12" s="9">
        <v>14</v>
      </c>
      <c r="BC12" s="18">
        <f>BB12/BA12</f>
        <v>0.875</v>
      </c>
      <c r="BD12" s="9"/>
      <c r="BE12" s="9"/>
      <c r="BF12" s="18"/>
      <c r="BG12" s="9"/>
      <c r="BH12" s="9"/>
      <c r="BI12" s="18"/>
      <c r="BJ12" s="9">
        <v>21</v>
      </c>
      <c r="BK12" s="9">
        <v>18</v>
      </c>
      <c r="BL12" s="18">
        <f t="shared" si="21"/>
        <v>0.857142857142857</v>
      </c>
      <c r="BM12" s="9"/>
      <c r="BN12" s="9"/>
      <c r="BO12" s="18"/>
      <c r="BP12" s="9">
        <v>59</v>
      </c>
      <c r="BQ12" s="9">
        <v>57</v>
      </c>
      <c r="BR12" s="18">
        <f>BQ12/BP12</f>
        <v>0.966101694915254</v>
      </c>
      <c r="BS12" s="42">
        <f t="shared" si="0"/>
        <v>259</v>
      </c>
      <c r="BT12" s="9">
        <f t="shared" si="1"/>
        <v>243</v>
      </c>
      <c r="BU12" s="41">
        <f t="shared" si="2"/>
        <v>0.938223938223938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0"/>
        <v>0</v>
      </c>
      <c r="BT13" s="9">
        <f t="shared" si="1"/>
        <v>0</v>
      </c>
      <c r="BU13" s="41" t="e">
        <f t="shared" si="2"/>
        <v>#DIV/0!</v>
      </c>
    </row>
    <row r="14" spans="1:73">
      <c r="A14" s="8" t="s">
        <v>39</v>
      </c>
      <c r="B14" s="9">
        <v>24</v>
      </c>
      <c r="C14" s="9">
        <v>22</v>
      </c>
      <c r="D14" s="18">
        <f t="shared" si="7"/>
        <v>0.916666666666667</v>
      </c>
      <c r="E14" s="9">
        <v>126</v>
      </c>
      <c r="F14" s="9">
        <v>123</v>
      </c>
      <c r="G14" s="13">
        <f t="shared" si="8"/>
        <v>0.976190476190476</v>
      </c>
      <c r="H14" s="9">
        <v>23</v>
      </c>
      <c r="I14" s="9">
        <v>22</v>
      </c>
      <c r="J14" s="18">
        <f>I14/H14</f>
        <v>0.956521739130435</v>
      </c>
      <c r="K14" s="9"/>
      <c r="L14" s="9"/>
      <c r="M14" s="18"/>
      <c r="N14" s="9"/>
      <c r="O14" s="9"/>
      <c r="P14" s="18"/>
      <c r="Q14" s="9">
        <v>6</v>
      </c>
      <c r="R14" s="9">
        <v>6</v>
      </c>
      <c r="S14" s="18">
        <f>R14/Q14</f>
        <v>1</v>
      </c>
      <c r="T14" s="9">
        <v>1</v>
      </c>
      <c r="U14" s="9">
        <v>1</v>
      </c>
      <c r="V14" s="18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>
        <v>7</v>
      </c>
      <c r="AP14" s="9">
        <v>7</v>
      </c>
      <c r="AQ14" s="18">
        <f>AP14/AO14</f>
        <v>1</v>
      </c>
      <c r="AR14" s="9"/>
      <c r="AS14" s="9"/>
      <c r="AT14" s="18"/>
      <c r="AU14" s="9"/>
      <c r="AV14" s="9"/>
      <c r="AW14" s="18"/>
      <c r="AX14" s="9"/>
      <c r="AY14" s="9"/>
      <c r="AZ14" s="18"/>
      <c r="BA14" s="9">
        <v>36</v>
      </c>
      <c r="BB14" s="9">
        <v>33</v>
      </c>
      <c r="BC14" s="18">
        <f>BB14/BA14</f>
        <v>0.916666666666667</v>
      </c>
      <c r="BD14" s="9"/>
      <c r="BE14" s="9"/>
      <c r="BF14" s="18"/>
      <c r="BG14" s="9"/>
      <c r="BH14" s="9"/>
      <c r="BI14" s="18"/>
      <c r="BJ14" s="9">
        <v>5</v>
      </c>
      <c r="BK14" s="9">
        <v>5</v>
      </c>
      <c r="BL14" s="18">
        <f t="shared" si="21"/>
        <v>1</v>
      </c>
      <c r="BM14" s="9"/>
      <c r="BN14" s="9"/>
      <c r="BO14" s="18"/>
      <c r="BP14" s="9"/>
      <c r="BQ14" s="9"/>
      <c r="BR14" s="18"/>
      <c r="BS14" s="42">
        <f t="shared" si="0"/>
        <v>228</v>
      </c>
      <c r="BT14" s="9">
        <f t="shared" si="1"/>
        <v>219</v>
      </c>
      <c r="BU14" s="41">
        <f t="shared" si="2"/>
        <v>0.960526315789474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8"/>
      <c r="BS15" s="42">
        <f t="shared" si="0"/>
        <v>0</v>
      </c>
      <c r="BT15" s="9">
        <f t="shared" si="1"/>
        <v>0</v>
      </c>
      <c r="BU15" s="41" t="e">
        <f t="shared" si="2"/>
        <v>#DIV/0!</v>
      </c>
    </row>
    <row r="16" spans="1:73">
      <c r="A16" s="8" t="s">
        <v>41</v>
      </c>
      <c r="B16" s="9">
        <v>1</v>
      </c>
      <c r="C16" s="9">
        <v>1</v>
      </c>
      <c r="D16" s="18">
        <f t="shared" si="22"/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0"/>
        <v>1</v>
      </c>
      <c r="BT16" s="9">
        <f t="shared" si="1"/>
        <v>1</v>
      </c>
      <c r="BU16" s="41">
        <f t="shared" si="2"/>
        <v>1</v>
      </c>
    </row>
    <row r="17" spans="1:73">
      <c r="A17" s="8" t="s">
        <v>42</v>
      </c>
      <c r="B17" s="9">
        <v>7</v>
      </c>
      <c r="C17" s="9">
        <v>5</v>
      </c>
      <c r="D17" s="18">
        <f t="shared" si="22"/>
        <v>0.714285714285714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0"/>
        <v>7</v>
      </c>
      <c r="BT17" s="9">
        <f t="shared" si="1"/>
        <v>5</v>
      </c>
      <c r="BU17" s="41">
        <f t="shared" si="2"/>
        <v>0.714285714285714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>
        <v>1</v>
      </c>
      <c r="C19" s="9">
        <v>1</v>
      </c>
      <c r="D19" s="18">
        <f>C19/B19</f>
        <v>1</v>
      </c>
      <c r="E19" s="9">
        <v>7</v>
      </c>
      <c r="F19" s="9">
        <v>5</v>
      </c>
      <c r="G19" s="13">
        <f>F19/E19</f>
        <v>0.714285714285714</v>
      </c>
      <c r="H19" s="9"/>
      <c r="I19" s="9"/>
      <c r="J19" s="18"/>
      <c r="K19" s="9">
        <v>3</v>
      </c>
      <c r="L19" s="9">
        <v>0</v>
      </c>
      <c r="M19" s="18">
        <f>L19/K19</f>
        <v>0</v>
      </c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3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ref="BS19:BS25" si="23">B19+E19+H19+K19+N19+Q19+T19+W19+Z19+AC19+AF19+AI19+AL19+AO19+AR19+AU19+AX19+BA19+BD19+BG19+BJ19+BM19+BP19</f>
        <v>11</v>
      </c>
      <c r="BT19" s="9">
        <f t="shared" ref="BT19:BT25" si="24">C19+F19+I19+L19+O19+R19+U19+X19+AA19+AD19+AG19+AJ19+AM19+AP19+AS19+AV19+AY19+BB19+BE19+BH19+BK19+BN19+BQ19</f>
        <v>6</v>
      </c>
      <c r="BU19" s="41">
        <f t="shared" ref="BU19:BU25" si="25">BT19/BS19</f>
        <v>0.545454545454545</v>
      </c>
    </row>
    <row r="20" spans="1:73">
      <c r="A20" s="8" t="s">
        <v>45</v>
      </c>
      <c r="B20" s="9"/>
      <c r="C20" s="9"/>
      <c r="D20" s="18"/>
      <c r="E20" s="9">
        <v>6</v>
      </c>
      <c r="F20" s="9">
        <v>6</v>
      </c>
      <c r="G20" s="13">
        <f>F20/E20</f>
        <v>1</v>
      </c>
      <c r="H20" s="9"/>
      <c r="I20" s="9"/>
      <c r="J20" s="18"/>
      <c r="K20" s="9">
        <v>2</v>
      </c>
      <c r="L20" s="9">
        <v>2</v>
      </c>
      <c r="M20" s="18">
        <f>L20/K20</f>
        <v>1</v>
      </c>
      <c r="N20" s="9"/>
      <c r="O20" s="9"/>
      <c r="P20" s="18"/>
      <c r="Q20" s="9">
        <v>2</v>
      </c>
      <c r="R20" s="9">
        <v>2</v>
      </c>
      <c r="S20" s="18">
        <f>R20/Q20</f>
        <v>1</v>
      </c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23"/>
        <v>10</v>
      </c>
      <c r="BT20" s="9">
        <f t="shared" si="24"/>
        <v>10</v>
      </c>
      <c r="BU20" s="41">
        <f t="shared" si="25"/>
        <v>1</v>
      </c>
    </row>
    <row r="21" spans="1:73">
      <c r="A21" s="8" t="s">
        <v>46</v>
      </c>
      <c r="B21" s="9"/>
      <c r="C21" s="9"/>
      <c r="D21" s="18"/>
      <c r="E21" s="9">
        <v>3</v>
      </c>
      <c r="F21" s="9">
        <v>3</v>
      </c>
      <c r="G21" s="13">
        <f>F21/E21</f>
        <v>1</v>
      </c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/>
      <c r="BT21" s="9"/>
      <c r="BU21" s="41"/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26">SUM(B10:B22)</f>
        <v>212</v>
      </c>
      <c r="C23" s="12">
        <f t="shared" si="26"/>
        <v>199</v>
      </c>
      <c r="D23" s="13">
        <f t="shared" ref="D23:D25" si="27">C23/B23</f>
        <v>0.938679245283019</v>
      </c>
      <c r="E23" s="12">
        <f t="shared" si="26"/>
        <v>188</v>
      </c>
      <c r="F23" s="12">
        <f t="shared" si="26"/>
        <v>178</v>
      </c>
      <c r="G23" s="13">
        <f>F23/E23</f>
        <v>0.946808510638298</v>
      </c>
      <c r="H23" s="12">
        <f t="shared" ref="H23:L23" si="28">SUM(H10:H22)</f>
        <v>198</v>
      </c>
      <c r="I23" s="12">
        <f t="shared" si="28"/>
        <v>192</v>
      </c>
      <c r="J23" s="13">
        <f t="shared" ref="J23:J24" si="29">I23/H23</f>
        <v>0.96969696969697</v>
      </c>
      <c r="K23" s="12">
        <f t="shared" si="28"/>
        <v>12</v>
      </c>
      <c r="L23" s="12">
        <f t="shared" si="28"/>
        <v>8</v>
      </c>
      <c r="M23" s="13">
        <f t="shared" ref="M23:M24" si="30">L23/K23</f>
        <v>0.666666666666667</v>
      </c>
      <c r="N23" s="12">
        <f t="shared" ref="N23:R23" si="31">SUM(N10:N22)</f>
        <v>0</v>
      </c>
      <c r="O23" s="12">
        <f t="shared" si="31"/>
        <v>0</v>
      </c>
      <c r="P23" s="13" t="e">
        <f>O23/N23</f>
        <v>#DIV/0!</v>
      </c>
      <c r="Q23" s="12">
        <f t="shared" si="31"/>
        <v>16</v>
      </c>
      <c r="R23" s="12">
        <f t="shared" si="31"/>
        <v>15</v>
      </c>
      <c r="S23" s="13">
        <f>R23/Q23</f>
        <v>0.9375</v>
      </c>
      <c r="T23" s="12">
        <f t="shared" ref="T23:X23" si="32">SUM(T10:T22)</f>
        <v>7</v>
      </c>
      <c r="U23" s="12">
        <f t="shared" si="32"/>
        <v>7</v>
      </c>
      <c r="V23" s="13">
        <f>U23/T23</f>
        <v>1</v>
      </c>
      <c r="W23" s="12">
        <f t="shared" si="32"/>
        <v>0</v>
      </c>
      <c r="X23" s="12">
        <f t="shared" si="32"/>
        <v>0</v>
      </c>
      <c r="Y23" s="13" t="e">
        <f>X23/W23</f>
        <v>#DIV/0!</v>
      </c>
      <c r="Z23" s="12">
        <f t="shared" ref="Z23:AD23" si="33">SUM(Z10:Z22)</f>
        <v>0</v>
      </c>
      <c r="AA23" s="12">
        <f t="shared" si="33"/>
        <v>0</v>
      </c>
      <c r="AB23" s="13" t="e">
        <f>AA23/Z23</f>
        <v>#DIV/0!</v>
      </c>
      <c r="AC23" s="12">
        <f t="shared" si="33"/>
        <v>39</v>
      </c>
      <c r="AD23" s="12">
        <f t="shared" si="33"/>
        <v>39</v>
      </c>
      <c r="AE23" s="13">
        <f t="shared" ref="AE23:AE25" si="34">AD23/AC23</f>
        <v>1</v>
      </c>
      <c r="AF23" s="12">
        <f>SUM(AF10:AF22)</f>
        <v>61</v>
      </c>
      <c r="AG23" s="12">
        <f>SUM(AG10:AG22)</f>
        <v>59</v>
      </c>
      <c r="AH23" s="13">
        <f t="shared" ref="AH23:AH27" si="35">AG23/AF23</f>
        <v>0.967213114754098</v>
      </c>
      <c r="AI23" s="12"/>
      <c r="AJ23" s="12"/>
      <c r="AK23" s="13"/>
      <c r="AL23" s="12">
        <f t="shared" ref="AL23:AP23" si="36">SUM(AL10:AL22)</f>
        <v>25</v>
      </c>
      <c r="AM23" s="12">
        <f t="shared" si="36"/>
        <v>24</v>
      </c>
      <c r="AN23" s="13">
        <f>AM23/AL23</f>
        <v>0.96</v>
      </c>
      <c r="AO23" s="12">
        <f t="shared" si="36"/>
        <v>61</v>
      </c>
      <c r="AP23" s="12">
        <f t="shared" si="36"/>
        <v>58</v>
      </c>
      <c r="AQ23" s="13">
        <f t="shared" ref="AQ23:AQ25" si="37">AP23/AO23</f>
        <v>0.950819672131147</v>
      </c>
      <c r="AR23" s="12">
        <f t="shared" ref="AR23:AV23" si="38">SUM(AR10:AR22)</f>
        <v>1</v>
      </c>
      <c r="AS23" s="12">
        <f t="shared" si="38"/>
        <v>0</v>
      </c>
      <c r="AT23" s="13">
        <f t="shared" ref="AT23:AT24" si="39">AS23/AR23</f>
        <v>0</v>
      </c>
      <c r="AU23" s="12">
        <f t="shared" si="38"/>
        <v>8</v>
      </c>
      <c r="AV23" s="12">
        <f t="shared" si="38"/>
        <v>8</v>
      </c>
      <c r="AW23" s="13">
        <f t="shared" ref="AW23:AW27" si="40">AV23/AU23</f>
        <v>1</v>
      </c>
      <c r="AX23" s="12">
        <f t="shared" ref="AX23:BB23" si="41">SUM(AX10:AX22)</f>
        <v>5</v>
      </c>
      <c r="AY23" s="12">
        <f t="shared" si="41"/>
        <v>5</v>
      </c>
      <c r="AZ23" s="13">
        <f t="shared" ref="AZ23:AZ25" si="42">AY23/AX23</f>
        <v>1</v>
      </c>
      <c r="BA23" s="12">
        <f t="shared" si="41"/>
        <v>156</v>
      </c>
      <c r="BB23" s="12">
        <f t="shared" si="41"/>
        <v>143</v>
      </c>
      <c r="BC23" s="13">
        <f>BB23/BA23</f>
        <v>0.916666666666667</v>
      </c>
      <c r="BD23" s="12"/>
      <c r="BE23" s="12"/>
      <c r="BF23" s="13"/>
      <c r="BG23" s="12"/>
      <c r="BH23" s="12"/>
      <c r="BI23" s="13"/>
      <c r="BJ23" s="12">
        <f>SUM(BJ10:BJ22)</f>
        <v>94</v>
      </c>
      <c r="BK23" s="12">
        <f>SUM(BK10:BK22)</f>
        <v>90</v>
      </c>
      <c r="BL23" s="13">
        <f t="shared" ref="BL23:BL24" si="43">BK23/BJ23</f>
        <v>0.957446808510638</v>
      </c>
      <c r="BM23" s="12"/>
      <c r="BN23" s="12"/>
      <c r="BO23" s="13"/>
      <c r="BP23" s="12">
        <f>SUM(BP10:BP22)</f>
        <v>86</v>
      </c>
      <c r="BQ23" s="12">
        <f>SUM(BQ10:BQ22)</f>
        <v>83</v>
      </c>
      <c r="BR23" s="13">
        <f>BQ23/BP23</f>
        <v>0.965116279069767</v>
      </c>
      <c r="BS23" s="43">
        <f t="shared" si="23"/>
        <v>1169</v>
      </c>
      <c r="BT23" s="12">
        <f t="shared" si="24"/>
        <v>1108</v>
      </c>
      <c r="BU23" s="44">
        <f t="shared" si="25"/>
        <v>0.947818648417451</v>
      </c>
    </row>
    <row r="24" spans="1:73">
      <c r="A24" s="14" t="s">
        <v>49</v>
      </c>
      <c r="B24" s="15">
        <f t="shared" ref="B24:F24" si="44">B9+B23</f>
        <v>249</v>
      </c>
      <c r="C24" s="15">
        <f t="shared" si="44"/>
        <v>219</v>
      </c>
      <c r="D24" s="16">
        <f t="shared" si="27"/>
        <v>0.879518072289157</v>
      </c>
      <c r="E24" s="15">
        <f t="shared" si="44"/>
        <v>188</v>
      </c>
      <c r="F24" s="15">
        <f t="shared" si="44"/>
        <v>178</v>
      </c>
      <c r="G24" s="16">
        <f>F24/E24</f>
        <v>0.946808510638298</v>
      </c>
      <c r="H24" s="15">
        <f t="shared" ref="H24:L24" si="45">H9+H23</f>
        <v>317</v>
      </c>
      <c r="I24" s="15">
        <f t="shared" si="45"/>
        <v>294</v>
      </c>
      <c r="J24" s="16">
        <f t="shared" si="29"/>
        <v>0.927444794952681</v>
      </c>
      <c r="K24" s="15">
        <f t="shared" si="45"/>
        <v>20</v>
      </c>
      <c r="L24" s="15">
        <f t="shared" si="45"/>
        <v>15</v>
      </c>
      <c r="M24" s="16">
        <f t="shared" si="30"/>
        <v>0.75</v>
      </c>
      <c r="N24" s="15">
        <f t="shared" ref="N24:R24" si="46">N9+N23</f>
        <v>91</v>
      </c>
      <c r="O24" s="15">
        <f t="shared" si="46"/>
        <v>47</v>
      </c>
      <c r="P24" s="16">
        <f>O24/N24</f>
        <v>0.516483516483517</v>
      </c>
      <c r="Q24" s="15">
        <f t="shared" si="46"/>
        <v>16</v>
      </c>
      <c r="R24" s="15">
        <f t="shared" si="46"/>
        <v>15</v>
      </c>
      <c r="S24" s="16">
        <f>R24/Q24</f>
        <v>0.9375</v>
      </c>
      <c r="T24" s="15">
        <f t="shared" ref="T24:X24" si="47">T9+T23</f>
        <v>275</v>
      </c>
      <c r="U24" s="15">
        <f t="shared" si="47"/>
        <v>132</v>
      </c>
      <c r="V24" s="16">
        <f>U24/T24</f>
        <v>0.48</v>
      </c>
      <c r="W24" s="15">
        <f t="shared" si="47"/>
        <v>40</v>
      </c>
      <c r="X24" s="15">
        <f t="shared" si="47"/>
        <v>36</v>
      </c>
      <c r="Y24" s="16">
        <f>X24/W24</f>
        <v>0.9</v>
      </c>
      <c r="Z24" s="15">
        <f t="shared" ref="Z24:AD24" si="48">Z9+Z23</f>
        <v>3</v>
      </c>
      <c r="AA24" s="15">
        <f t="shared" si="48"/>
        <v>2</v>
      </c>
      <c r="AB24" s="16">
        <f>AA24/Z24</f>
        <v>0.666666666666667</v>
      </c>
      <c r="AC24" s="15">
        <f t="shared" si="48"/>
        <v>98</v>
      </c>
      <c r="AD24" s="15">
        <f t="shared" si="48"/>
        <v>81</v>
      </c>
      <c r="AE24" s="16">
        <f t="shared" si="34"/>
        <v>0.826530612244898</v>
      </c>
      <c r="AF24" s="15">
        <f>AF9+AF23</f>
        <v>110</v>
      </c>
      <c r="AG24" s="15">
        <f>AG9+AG23</f>
        <v>94</v>
      </c>
      <c r="AH24" s="16">
        <f t="shared" si="35"/>
        <v>0.854545454545454</v>
      </c>
      <c r="AI24" s="15"/>
      <c r="AJ24" s="15"/>
      <c r="AK24" s="16"/>
      <c r="AL24" s="15">
        <f t="shared" ref="AL24:AP24" si="49">AL9+AL23</f>
        <v>58</v>
      </c>
      <c r="AM24" s="15">
        <f t="shared" si="49"/>
        <v>43</v>
      </c>
      <c r="AN24" s="16">
        <f>AM24/AL24</f>
        <v>0.741379310344828</v>
      </c>
      <c r="AO24" s="15">
        <f t="shared" si="49"/>
        <v>148</v>
      </c>
      <c r="AP24" s="15">
        <f t="shared" si="49"/>
        <v>107</v>
      </c>
      <c r="AQ24" s="16">
        <f t="shared" si="37"/>
        <v>0.722972972972973</v>
      </c>
      <c r="AR24" s="15">
        <f t="shared" ref="AR24:AV24" si="50">AR9+AR23</f>
        <v>85</v>
      </c>
      <c r="AS24" s="15">
        <f t="shared" si="50"/>
        <v>32</v>
      </c>
      <c r="AT24" s="16">
        <f t="shared" si="39"/>
        <v>0.376470588235294</v>
      </c>
      <c r="AU24" s="15">
        <f t="shared" si="50"/>
        <v>8</v>
      </c>
      <c r="AV24" s="15">
        <f t="shared" si="50"/>
        <v>8</v>
      </c>
      <c r="AW24" s="16">
        <f t="shared" si="40"/>
        <v>1</v>
      </c>
      <c r="AX24" s="15">
        <f t="shared" ref="AX24:BB24" si="51">AX9+AX23</f>
        <v>20</v>
      </c>
      <c r="AY24" s="15">
        <f t="shared" si="51"/>
        <v>16</v>
      </c>
      <c r="AZ24" s="16">
        <f t="shared" si="42"/>
        <v>0.8</v>
      </c>
      <c r="BA24" s="15">
        <f t="shared" si="51"/>
        <v>215</v>
      </c>
      <c r="BB24" s="15">
        <f t="shared" si="51"/>
        <v>188</v>
      </c>
      <c r="BC24" s="16">
        <f>BB24/BA24</f>
        <v>0.874418604651163</v>
      </c>
      <c r="BD24" s="15"/>
      <c r="BE24" s="15"/>
      <c r="BF24" s="16"/>
      <c r="BG24" s="15"/>
      <c r="BH24" s="15"/>
      <c r="BI24" s="16"/>
      <c r="BJ24" s="15">
        <f>BJ9+BJ23</f>
        <v>133</v>
      </c>
      <c r="BK24" s="15">
        <f>BK9+BK23</f>
        <v>116</v>
      </c>
      <c r="BL24" s="16">
        <f t="shared" si="43"/>
        <v>0.87218045112782</v>
      </c>
      <c r="BM24" s="15"/>
      <c r="BN24" s="15"/>
      <c r="BO24" s="16"/>
      <c r="BP24" s="15">
        <f>BP9+BP23</f>
        <v>188</v>
      </c>
      <c r="BQ24" s="15">
        <f>BQ9+BQ23</f>
        <v>152</v>
      </c>
      <c r="BR24" s="16">
        <f>BQ24/BP24</f>
        <v>0.808510638297872</v>
      </c>
      <c r="BS24" s="45">
        <f t="shared" si="23"/>
        <v>2262</v>
      </c>
      <c r="BT24" s="15">
        <f t="shared" si="24"/>
        <v>1775</v>
      </c>
      <c r="BU24" s="46">
        <f t="shared" si="25"/>
        <v>0.784703801945181</v>
      </c>
    </row>
    <row r="25" spans="1:73">
      <c r="A25" s="8" t="s">
        <v>50</v>
      </c>
      <c r="B25" s="9">
        <v>8</v>
      </c>
      <c r="C25" s="9">
        <v>7</v>
      </c>
      <c r="D25" s="18">
        <f t="shared" si="27"/>
        <v>0.875</v>
      </c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/>
      <c r="R25" s="9"/>
      <c r="S25" s="18"/>
      <c r="T25" s="9"/>
      <c r="U25" s="9"/>
      <c r="V25" s="18"/>
      <c r="W25" s="9"/>
      <c r="X25" s="9"/>
      <c r="Y25" s="18"/>
      <c r="Z25" s="9"/>
      <c r="AA25" s="9"/>
      <c r="AB25" s="18"/>
      <c r="AC25" s="9">
        <v>11</v>
      </c>
      <c r="AD25" s="9">
        <v>9</v>
      </c>
      <c r="AE25" s="18">
        <f t="shared" si="34"/>
        <v>0.818181818181818</v>
      </c>
      <c r="AF25" s="9">
        <v>4</v>
      </c>
      <c r="AG25" s="9">
        <v>3</v>
      </c>
      <c r="AH25" s="18">
        <f t="shared" si="35"/>
        <v>0.75</v>
      </c>
      <c r="AI25" s="9"/>
      <c r="AJ25" s="9"/>
      <c r="AK25" s="18"/>
      <c r="AL25" s="9"/>
      <c r="AM25" s="9"/>
      <c r="AN25" s="18"/>
      <c r="AO25" s="9">
        <v>1</v>
      </c>
      <c r="AP25" s="9">
        <v>1</v>
      </c>
      <c r="AQ25" s="18">
        <f t="shared" si="37"/>
        <v>1</v>
      </c>
      <c r="AR25" s="9"/>
      <c r="AS25" s="9"/>
      <c r="AT25" s="18"/>
      <c r="AU25" s="9"/>
      <c r="AV25" s="9"/>
      <c r="AW25" s="18"/>
      <c r="AX25" s="9">
        <v>32</v>
      </c>
      <c r="AY25" s="9">
        <v>27</v>
      </c>
      <c r="AZ25" s="18">
        <f t="shared" si="42"/>
        <v>0.84375</v>
      </c>
      <c r="BA25" s="9"/>
      <c r="BB25" s="9"/>
      <c r="BC25" s="18"/>
      <c r="BD25" s="9"/>
      <c r="BE25" s="9"/>
      <c r="BF25" s="18"/>
      <c r="BG25" s="9"/>
      <c r="BH25" s="9"/>
      <c r="BI25" s="18"/>
      <c r="BJ25" s="9"/>
      <c r="BK25" s="9"/>
      <c r="BL25" s="18"/>
      <c r="BM25" s="9"/>
      <c r="BN25" s="9"/>
      <c r="BO25" s="18"/>
      <c r="BP25" s="9"/>
      <c r="BQ25" s="9"/>
      <c r="BR25" s="18"/>
      <c r="BS25" s="42">
        <f t="shared" si="23"/>
        <v>56</v>
      </c>
      <c r="BT25" s="9">
        <f t="shared" si="24"/>
        <v>47</v>
      </c>
      <c r="BU25" s="41">
        <f t="shared" si="25"/>
        <v>0.839285714285714</v>
      </c>
    </row>
    <row r="26" spans="1:73">
      <c r="A26" s="8" t="s">
        <v>51</v>
      </c>
      <c r="B26" s="9"/>
      <c r="C26" s="9"/>
      <c r="D26" s="18"/>
      <c r="E26" s="9"/>
      <c r="F26" s="9"/>
      <c r="G26" s="18"/>
      <c r="H26" s="9">
        <v>1</v>
      </c>
      <c r="I26" s="9">
        <v>1</v>
      </c>
      <c r="J26" s="18">
        <f>I26/H26</f>
        <v>1</v>
      </c>
      <c r="K26" s="9"/>
      <c r="L26" s="9"/>
      <c r="M26" s="18"/>
      <c r="N26" s="9"/>
      <c r="O26" s="9"/>
      <c r="P26" s="18"/>
      <c r="Q26" s="9"/>
      <c r="R26" s="9"/>
      <c r="S26" s="18"/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/>
      <c r="AG26" s="9"/>
      <c r="AH26" s="18"/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/>
      <c r="BK26" s="9"/>
      <c r="BL26" s="18"/>
      <c r="BM26" s="9"/>
      <c r="BN26" s="9"/>
      <c r="BO26" s="18"/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>
        <v>13</v>
      </c>
      <c r="C27" s="9">
        <v>10</v>
      </c>
      <c r="D27" s="18">
        <f t="shared" ref="D27:D32" si="52">C27/B27</f>
        <v>0.769230769230769</v>
      </c>
      <c r="E27" s="9"/>
      <c r="F27" s="9"/>
      <c r="G27" s="18"/>
      <c r="H27" s="9">
        <v>2</v>
      </c>
      <c r="I27" s="9">
        <v>2</v>
      </c>
      <c r="J27" s="18">
        <f>I27/H27</f>
        <v>1</v>
      </c>
      <c r="K27" s="9"/>
      <c r="L27" s="9"/>
      <c r="M27" s="18"/>
      <c r="N27" s="9"/>
      <c r="O27" s="9"/>
      <c r="P27" s="18"/>
      <c r="Q27" s="9"/>
      <c r="R27" s="9"/>
      <c r="S27" s="18"/>
      <c r="T27" s="9"/>
      <c r="U27" s="9"/>
      <c r="V27" s="18"/>
      <c r="W27" s="9"/>
      <c r="X27" s="9"/>
      <c r="Y27" s="18"/>
      <c r="Z27" s="9"/>
      <c r="AA27" s="9"/>
      <c r="AB27" s="18"/>
      <c r="AC27" s="9">
        <v>16</v>
      </c>
      <c r="AD27" s="9">
        <v>7</v>
      </c>
      <c r="AE27" s="18">
        <f>AD27/AC27</f>
        <v>0.4375</v>
      </c>
      <c r="AF27" s="9">
        <v>13</v>
      </c>
      <c r="AG27" s="9">
        <v>5</v>
      </c>
      <c r="AH27" s="18">
        <f t="shared" si="35"/>
        <v>0.384615384615385</v>
      </c>
      <c r="AI27" s="9"/>
      <c r="AJ27" s="9"/>
      <c r="AK27" s="18"/>
      <c r="AL27" s="9"/>
      <c r="AM27" s="9"/>
      <c r="AN27" s="18"/>
      <c r="AO27" s="9"/>
      <c r="AP27" s="9"/>
      <c r="AQ27" s="18"/>
      <c r="AR27" s="9">
        <v>3</v>
      </c>
      <c r="AS27" s="9">
        <v>3</v>
      </c>
      <c r="AT27" s="18">
        <f>AS27/AR27</f>
        <v>1</v>
      </c>
      <c r="AU27" s="9">
        <v>1</v>
      </c>
      <c r="AV27" s="9">
        <v>0</v>
      </c>
      <c r="AW27" s="18">
        <f t="shared" si="40"/>
        <v>0</v>
      </c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/>
      <c r="BK27" s="9"/>
      <c r="BL27" s="10"/>
      <c r="BM27" s="9"/>
      <c r="BN27" s="9"/>
      <c r="BO27" s="18"/>
      <c r="BP27" s="9"/>
      <c r="BQ27" s="9"/>
      <c r="BR27" s="18"/>
      <c r="BS27" s="42">
        <f t="shared" ref="BS27:BS30" si="53">B27+E27+H27+K27+N27+Q27+T27+W27+Z27+AC27+AF27+AI27+AL27+AO27+AR27+AU27+AX27+BA27+BD27+BG27+BJ27+BM27+BP27</f>
        <v>48</v>
      </c>
      <c r="BT27" s="9">
        <f t="shared" ref="BT27:BT30" si="54">C27+F27+I27+L27+O27+R27+U27+X27+AA27+AD27+AG27+AJ27+AM27+AP27+AS27+AV27+AY27+BB27+BE27+BH27+BK27+BN27+BQ27</f>
        <v>27</v>
      </c>
      <c r="BU27" s="41">
        <f t="shared" ref="BU27:BU30" si="55">BT27/BS27</f>
        <v>0.5625</v>
      </c>
    </row>
    <row r="28" spans="1:73">
      <c r="A28" s="8" t="s">
        <v>53</v>
      </c>
      <c r="B28" s="9"/>
      <c r="C28" s="9"/>
      <c r="D28" s="18"/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53"/>
        <v>0</v>
      </c>
      <c r="BT28" s="9">
        <f t="shared" si="54"/>
        <v>0</v>
      </c>
      <c r="BU28" s="41" t="e">
        <f t="shared" si="55"/>
        <v>#DIV/0!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>
        <v>1</v>
      </c>
      <c r="R29" s="9">
        <v>0</v>
      </c>
      <c r="S29" s="18">
        <f t="shared" ref="S29:S33" si="56">R29/Q29</f>
        <v>0</v>
      </c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/>
      <c r="BT29" s="9"/>
      <c r="BU29" s="41"/>
    </row>
    <row r="30" spans="1:73">
      <c r="A30" s="11" t="s">
        <v>55</v>
      </c>
      <c r="B30" s="12">
        <f>SUM(B25:B29)</f>
        <v>21</v>
      </c>
      <c r="C30" s="12">
        <f>SUM(C25:C29)</f>
        <v>17</v>
      </c>
      <c r="D30" s="13">
        <f t="shared" si="52"/>
        <v>0.80952380952381</v>
      </c>
      <c r="E30" s="12"/>
      <c r="F30" s="12"/>
      <c r="G30" s="13"/>
      <c r="H30" s="12">
        <f>SUM(H25:H29)</f>
        <v>3</v>
      </c>
      <c r="I30" s="12">
        <f>SUM(I25:I29)</f>
        <v>3</v>
      </c>
      <c r="J30" s="13">
        <f>I30/H30</f>
        <v>1</v>
      </c>
      <c r="K30" s="12"/>
      <c r="L30" s="12"/>
      <c r="M30" s="13"/>
      <c r="N30" s="12"/>
      <c r="O30" s="12"/>
      <c r="P30" s="13"/>
      <c r="Q30" s="12">
        <f>SUM(Q25:Q29)</f>
        <v>1</v>
      </c>
      <c r="R30" s="12">
        <f>SUM(R25:R29)</f>
        <v>0</v>
      </c>
      <c r="S30" s="13">
        <f t="shared" si="56"/>
        <v>0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57">SUM(AC25:AC29)</f>
        <v>27</v>
      </c>
      <c r="AD30" s="12">
        <f t="shared" si="57"/>
        <v>16</v>
      </c>
      <c r="AE30" s="13">
        <f>AD30/AC30</f>
        <v>0.592592592592593</v>
      </c>
      <c r="AF30" s="12">
        <f t="shared" si="57"/>
        <v>17</v>
      </c>
      <c r="AG30" s="12">
        <f t="shared" si="57"/>
        <v>8</v>
      </c>
      <c r="AH30" s="13">
        <f>AG30/AF30</f>
        <v>0.470588235294118</v>
      </c>
      <c r="AI30" s="12"/>
      <c r="AJ30" s="12"/>
      <c r="AK30" s="13"/>
      <c r="AL30" s="12"/>
      <c r="AM30" s="12"/>
      <c r="AN30" s="13"/>
      <c r="AO30" s="12">
        <f t="shared" ref="AO30:AS30" si="58">SUM(AO25:AO29)</f>
        <v>1</v>
      </c>
      <c r="AP30" s="12">
        <f t="shared" si="58"/>
        <v>1</v>
      </c>
      <c r="AQ30" s="13">
        <f>AP30/AO30</f>
        <v>1</v>
      </c>
      <c r="AR30" s="12">
        <f t="shared" si="58"/>
        <v>3</v>
      </c>
      <c r="AS30" s="12">
        <f t="shared" si="58"/>
        <v>3</v>
      </c>
      <c r="AT30" s="13">
        <f>AS30/AR30</f>
        <v>1</v>
      </c>
      <c r="AU30" s="12">
        <f t="shared" ref="AU30:AY30" si="59">SUM(AU25:AU29)</f>
        <v>1</v>
      </c>
      <c r="AV30" s="12">
        <f t="shared" si="59"/>
        <v>0</v>
      </c>
      <c r="AW30" s="13">
        <f>AV30/AU30</f>
        <v>0</v>
      </c>
      <c r="AX30" s="12">
        <f t="shared" si="59"/>
        <v>32</v>
      </c>
      <c r="AY30" s="12">
        <f t="shared" si="59"/>
        <v>27</v>
      </c>
      <c r="AZ30" s="13">
        <f>AY30/AX30</f>
        <v>0.84375</v>
      </c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60">SUM(BJ25:BJ29)</f>
        <v>0</v>
      </c>
      <c r="BK30" s="12">
        <f t="shared" si="60"/>
        <v>0</v>
      </c>
      <c r="BL30" s="13" t="e">
        <f>BK30/BJ30</f>
        <v>#DIV/0!</v>
      </c>
      <c r="BM30" s="12">
        <f t="shared" si="60"/>
        <v>0</v>
      </c>
      <c r="BN30" s="12">
        <f t="shared" si="60"/>
        <v>0</v>
      </c>
      <c r="BO30" s="13" t="e">
        <f>BN30/BM30</f>
        <v>#DIV/0!</v>
      </c>
      <c r="BP30" s="12"/>
      <c r="BQ30" s="12"/>
      <c r="BR30" s="13"/>
      <c r="BS30" s="43">
        <f t="shared" si="53"/>
        <v>106</v>
      </c>
      <c r="BT30" s="12">
        <f t="shared" si="54"/>
        <v>75</v>
      </c>
      <c r="BU30" s="44">
        <f t="shared" si="55"/>
        <v>0.707547169811321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8"/>
      <c r="AF31" s="9">
        <v>1</v>
      </c>
      <c r="AG31" s="9">
        <v>1</v>
      </c>
      <c r="AH31" s="18">
        <f>AG31/AF31</f>
        <v>1</v>
      </c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>
        <v>1</v>
      </c>
      <c r="C32" s="9">
        <v>1</v>
      </c>
      <c r="D32" s="18">
        <f t="shared" si="52"/>
        <v>1</v>
      </c>
      <c r="E32" s="9"/>
      <c r="F32" s="9"/>
      <c r="G32" s="18"/>
      <c r="H32" s="9"/>
      <c r="I32" s="9"/>
      <c r="J32" s="18"/>
      <c r="K32" s="9"/>
      <c r="L32" s="9"/>
      <c r="M32" s="18"/>
      <c r="N32" s="9"/>
      <c r="O32" s="9"/>
      <c r="P32" s="18"/>
      <c r="Q32" s="9">
        <v>5</v>
      </c>
      <c r="R32" s="9">
        <v>5</v>
      </c>
      <c r="S32" s="18">
        <f t="shared" si="56"/>
        <v>1</v>
      </c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S40" si="61">B32+E32+H32+K32+N32+Q32+T32+W32+Z32+AC32+AF32+AI32+AL32+AO32+AR32+AU32+AX32+BA32+BD32+BG32+BJ32+BM32+BP32</f>
        <v>6</v>
      </c>
      <c r="BT32" s="9">
        <f t="shared" ref="BT32:BT40" si="62">C32+F32+I32+L32+O32+R32+U32+X32+AA32+AD32+AG32+AJ32+AM32+AP32+AS32+AV32+AY32+BB32+BE32+BH32+BK32+BN32+BQ32</f>
        <v>6</v>
      </c>
      <c r="BU32" s="41">
        <f t="shared" ref="BU32:BU40" si="63">BT32/BS32</f>
        <v>1</v>
      </c>
    </row>
    <row r="33" spans="1:73">
      <c r="A33" s="8" t="s">
        <v>58</v>
      </c>
      <c r="B33" s="9"/>
      <c r="C33" s="9"/>
      <c r="D33" s="18"/>
      <c r="E33" s="9"/>
      <c r="F33" s="9"/>
      <c r="G33" s="18"/>
      <c r="H33" s="9">
        <v>7</v>
      </c>
      <c r="I33" s="9">
        <v>1</v>
      </c>
      <c r="J33" s="18">
        <f>I33/H33</f>
        <v>0.142857142857143</v>
      </c>
      <c r="K33" s="9"/>
      <c r="L33" s="9"/>
      <c r="M33" s="18"/>
      <c r="N33" s="9"/>
      <c r="O33" s="9"/>
      <c r="P33" s="18"/>
      <c r="Q33" s="9">
        <v>1</v>
      </c>
      <c r="R33" s="9">
        <v>1</v>
      </c>
      <c r="S33" s="18">
        <f t="shared" si="56"/>
        <v>1</v>
      </c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8"/>
      <c r="BJ33" s="9">
        <v>3</v>
      </c>
      <c r="BK33" s="9">
        <v>3</v>
      </c>
      <c r="BL33" s="18">
        <f>BK33/BJ33</f>
        <v>1</v>
      </c>
      <c r="BM33" s="9"/>
      <c r="BN33" s="9"/>
      <c r="BO33" s="18"/>
      <c r="BP33" s="9"/>
      <c r="BQ33" s="9"/>
      <c r="BR33" s="18"/>
      <c r="BS33" s="42">
        <f t="shared" si="61"/>
        <v>11</v>
      </c>
      <c r="BT33" s="9">
        <f t="shared" si="62"/>
        <v>5</v>
      </c>
      <c r="BU33" s="41">
        <f t="shared" si="63"/>
        <v>0.454545454545455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/>
      <c r="BT34" s="9"/>
      <c r="BU34" s="41"/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61"/>
        <v>0</v>
      </c>
      <c r="BT35" s="9">
        <f t="shared" si="62"/>
        <v>0</v>
      </c>
      <c r="BU35" s="41" t="e">
        <f t="shared" si="63"/>
        <v>#DIV/0!</v>
      </c>
    </row>
    <row r="36" spans="1:73">
      <c r="A36" s="11" t="s">
        <v>61</v>
      </c>
      <c r="B36" s="12">
        <f>SUM(B31:B35)</f>
        <v>1</v>
      </c>
      <c r="C36" s="12">
        <f>SUM(C31:C35)</f>
        <v>1</v>
      </c>
      <c r="D36" s="13">
        <f t="shared" ref="D36:D41" si="64">C36/B36</f>
        <v>1</v>
      </c>
      <c r="E36" s="12"/>
      <c r="F36" s="12"/>
      <c r="G36" s="13"/>
      <c r="H36" s="12">
        <f>SUM(H31:H35)</f>
        <v>7</v>
      </c>
      <c r="I36" s="12">
        <f>SUM(I31:I35)</f>
        <v>1</v>
      </c>
      <c r="J36" s="13">
        <f t="shared" ref="J36:J37" si="65">I36/H36</f>
        <v>0.142857142857143</v>
      </c>
      <c r="K36" s="12"/>
      <c r="L36" s="12"/>
      <c r="M36" s="13"/>
      <c r="N36" s="12"/>
      <c r="O36" s="12"/>
      <c r="P36" s="13"/>
      <c r="Q36" s="12">
        <f>SUM(Q31:Q35)</f>
        <v>6</v>
      </c>
      <c r="R36" s="12">
        <f>SUM(R31:R35)</f>
        <v>6</v>
      </c>
      <c r="S36" s="13">
        <f t="shared" ref="S36:S37" si="66">R36/Q36</f>
        <v>1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67">SUM(AC31:AC35)</f>
        <v>0</v>
      </c>
      <c r="AD36" s="12">
        <f t="shared" si="67"/>
        <v>0</v>
      </c>
      <c r="AE36" s="13" t="e">
        <f t="shared" ref="AE36:AE38" si="68">AD36/AC36</f>
        <v>#DIV/0!</v>
      </c>
      <c r="AF36" s="12">
        <f t="shared" si="67"/>
        <v>1</v>
      </c>
      <c r="AG36" s="12">
        <f t="shared" si="67"/>
        <v>1</v>
      </c>
      <c r="AH36" s="13">
        <f t="shared" ref="AH36:AH40" si="69">AG36/AF36</f>
        <v>1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/>
      <c r="AM36" s="12"/>
      <c r="AN36" s="13"/>
      <c r="AO36" s="12"/>
      <c r="AP36" s="12"/>
      <c r="AQ36" s="13"/>
      <c r="AR36" s="12"/>
      <c r="AS36" s="12"/>
      <c r="AT36" s="13"/>
      <c r="AU36" s="12"/>
      <c r="AV36" s="12"/>
      <c r="AW36" s="13"/>
      <c r="AX36" s="12"/>
      <c r="AY36" s="12"/>
      <c r="AZ36" s="13"/>
      <c r="BA36" s="12"/>
      <c r="BB36" s="12"/>
      <c r="BC36" s="13"/>
      <c r="BD36" s="12">
        <f t="shared" ref="BD36:BH36" si="70">SUM(BD31:BD35)</f>
        <v>0</v>
      </c>
      <c r="BE36" s="12">
        <f t="shared" si="70"/>
        <v>0</v>
      </c>
      <c r="BF36" s="13" t="e">
        <f>BE36/BD36</f>
        <v>#DIV/0!</v>
      </c>
      <c r="BG36" s="12">
        <f t="shared" si="70"/>
        <v>0</v>
      </c>
      <c r="BH36" s="12">
        <f t="shared" si="70"/>
        <v>0</v>
      </c>
      <c r="BI36" s="13" t="e">
        <f>BH36/BG36</f>
        <v>#DIV/0!</v>
      </c>
      <c r="BJ36" s="12">
        <f>SUM(BJ31:BJ35)</f>
        <v>3</v>
      </c>
      <c r="BK36" s="12">
        <f>SUM(BK31:BK35)</f>
        <v>3</v>
      </c>
      <c r="BL36" s="13">
        <f t="shared" ref="BL36:BL40" si="71">BK36/BJ36</f>
        <v>1</v>
      </c>
      <c r="BM36" s="12"/>
      <c r="BN36" s="12"/>
      <c r="BO36" s="13"/>
      <c r="BP36" s="12"/>
      <c r="BQ36" s="12"/>
      <c r="BR36" s="13"/>
      <c r="BS36" s="43">
        <f t="shared" si="61"/>
        <v>18</v>
      </c>
      <c r="BT36" s="12">
        <f t="shared" si="62"/>
        <v>12</v>
      </c>
      <c r="BU36" s="44">
        <f t="shared" si="63"/>
        <v>0.666666666666667</v>
      </c>
    </row>
    <row r="37" spans="1:73">
      <c r="A37" s="14" t="s">
        <v>62</v>
      </c>
      <c r="B37" s="15">
        <f>B30+B36</f>
        <v>22</v>
      </c>
      <c r="C37" s="15">
        <f>C30+C36</f>
        <v>18</v>
      </c>
      <c r="D37" s="16">
        <f t="shared" si="64"/>
        <v>0.818181818181818</v>
      </c>
      <c r="E37" s="15"/>
      <c r="F37" s="15"/>
      <c r="G37" s="16"/>
      <c r="H37" s="15">
        <f>H30+H36</f>
        <v>10</v>
      </c>
      <c r="I37" s="15">
        <f>I30+I36</f>
        <v>4</v>
      </c>
      <c r="J37" s="16">
        <f t="shared" si="65"/>
        <v>0.4</v>
      </c>
      <c r="K37" s="15"/>
      <c r="L37" s="15"/>
      <c r="M37" s="16"/>
      <c r="N37" s="15"/>
      <c r="O37" s="15"/>
      <c r="P37" s="16"/>
      <c r="Q37" s="15">
        <f>Q30+Q36</f>
        <v>7</v>
      </c>
      <c r="R37" s="15">
        <f>R30+R36</f>
        <v>6</v>
      </c>
      <c r="S37" s="16">
        <f t="shared" si="66"/>
        <v>0.857142857142857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72">AC30+AC36</f>
        <v>27</v>
      </c>
      <c r="AD37" s="15">
        <f t="shared" si="72"/>
        <v>16</v>
      </c>
      <c r="AE37" s="16">
        <f t="shared" si="68"/>
        <v>0.592592592592593</v>
      </c>
      <c r="AF37" s="15">
        <f t="shared" si="72"/>
        <v>18</v>
      </c>
      <c r="AG37" s="15">
        <f t="shared" si="72"/>
        <v>9</v>
      </c>
      <c r="AH37" s="16">
        <f t="shared" si="69"/>
        <v>0.5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/>
      <c r="AM37" s="15"/>
      <c r="AN37" s="16"/>
      <c r="AO37" s="15">
        <f t="shared" ref="AO37:AS37" si="73">AO30+AO36</f>
        <v>1</v>
      </c>
      <c r="AP37" s="15">
        <f t="shared" si="73"/>
        <v>1</v>
      </c>
      <c r="AQ37" s="16">
        <f>AP37/AO37</f>
        <v>1</v>
      </c>
      <c r="AR37" s="15">
        <f t="shared" si="73"/>
        <v>3</v>
      </c>
      <c r="AS37" s="15">
        <f t="shared" si="73"/>
        <v>3</v>
      </c>
      <c r="AT37" s="16">
        <f>AS37/AR37</f>
        <v>1</v>
      </c>
      <c r="AU37" s="15">
        <f t="shared" ref="AU37:AY37" si="74">AU30+AU36</f>
        <v>1</v>
      </c>
      <c r="AV37" s="15">
        <f t="shared" si="74"/>
        <v>0</v>
      </c>
      <c r="AW37" s="16">
        <f>AV37/AU37</f>
        <v>0</v>
      </c>
      <c r="AX37" s="15">
        <f t="shared" si="74"/>
        <v>32</v>
      </c>
      <c r="AY37" s="15">
        <f t="shared" si="74"/>
        <v>27</v>
      </c>
      <c r="AZ37" s="16">
        <f>AY37/AX37</f>
        <v>0.84375</v>
      </c>
      <c r="BA37" s="15"/>
      <c r="BB37" s="15"/>
      <c r="BC37" s="16"/>
      <c r="BD37" s="15">
        <f t="shared" ref="BD37:BH37" si="75">BD30+BD36</f>
        <v>0</v>
      </c>
      <c r="BE37" s="15">
        <f t="shared" si="75"/>
        <v>0</v>
      </c>
      <c r="BF37" s="16" t="e">
        <f>BE37/BD37</f>
        <v>#DIV/0!</v>
      </c>
      <c r="BG37" s="15">
        <f t="shared" si="75"/>
        <v>0</v>
      </c>
      <c r="BH37" s="15">
        <f t="shared" si="75"/>
        <v>0</v>
      </c>
      <c r="BI37" s="16" t="e">
        <f>BH37/BG37</f>
        <v>#DIV/0!</v>
      </c>
      <c r="BJ37" s="15">
        <f t="shared" ref="BJ37:BN37" si="76">BJ30+BJ36</f>
        <v>3</v>
      </c>
      <c r="BK37" s="15">
        <f t="shared" si="76"/>
        <v>3</v>
      </c>
      <c r="BL37" s="16">
        <f t="shared" si="71"/>
        <v>1</v>
      </c>
      <c r="BM37" s="15">
        <f t="shared" si="76"/>
        <v>0</v>
      </c>
      <c r="BN37" s="15">
        <f t="shared" si="76"/>
        <v>0</v>
      </c>
      <c r="BO37" s="16" t="e">
        <f>BN37/BM37</f>
        <v>#DIV/0!</v>
      </c>
      <c r="BP37" s="15"/>
      <c r="BQ37" s="15"/>
      <c r="BR37" s="16"/>
      <c r="BS37" s="45">
        <f t="shared" si="61"/>
        <v>124</v>
      </c>
      <c r="BT37" s="15">
        <f t="shared" si="62"/>
        <v>87</v>
      </c>
      <c r="BU37" s="46">
        <f t="shared" si="63"/>
        <v>0.701612903225806</v>
      </c>
    </row>
    <row r="38" spans="1:73">
      <c r="A38" s="8" t="s">
        <v>63</v>
      </c>
      <c r="B38" s="9">
        <v>4</v>
      </c>
      <c r="C38" s="9">
        <v>2</v>
      </c>
      <c r="D38" s="18">
        <f t="shared" si="64"/>
        <v>0.5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>
        <v>9</v>
      </c>
      <c r="AD38" s="9">
        <v>6</v>
      </c>
      <c r="AE38" s="18">
        <f t="shared" si="68"/>
        <v>0.666666666666667</v>
      </c>
      <c r="AF38" s="9">
        <v>3</v>
      </c>
      <c r="AG38" s="9">
        <v>1</v>
      </c>
      <c r="AH38" s="18">
        <f t="shared" si="69"/>
        <v>0.333333333333333</v>
      </c>
      <c r="AI38" s="9"/>
      <c r="AJ38" s="9"/>
      <c r="AK38" s="18"/>
      <c r="AL38" s="9"/>
      <c r="AM38" s="9"/>
      <c r="AN38" s="18"/>
      <c r="AO38" s="9">
        <v>2</v>
      </c>
      <c r="AP38" s="9">
        <v>1</v>
      </c>
      <c r="AQ38" s="18">
        <f>AP38/AO38</f>
        <v>0.5</v>
      </c>
      <c r="AR38" s="9"/>
      <c r="AS38" s="9"/>
      <c r="AT38" s="18"/>
      <c r="AU38" s="9"/>
      <c r="AV38" s="9"/>
      <c r="AW38" s="18"/>
      <c r="AX38" s="9">
        <v>38</v>
      </c>
      <c r="AY38" s="9">
        <v>29</v>
      </c>
      <c r="AZ38" s="18">
        <f>AY38/AX38</f>
        <v>0.763157894736842</v>
      </c>
      <c r="BA38" s="9"/>
      <c r="BB38" s="9"/>
      <c r="BC38" s="18"/>
      <c r="BD38" s="9"/>
      <c r="BE38" s="9"/>
      <c r="BF38" s="18"/>
      <c r="BG38" s="9"/>
      <c r="BH38" s="9"/>
      <c r="BI38" s="18"/>
      <c r="BJ38" s="9">
        <v>3</v>
      </c>
      <c r="BK38" s="9">
        <v>2</v>
      </c>
      <c r="BL38" s="18">
        <f t="shared" si="71"/>
        <v>0.666666666666667</v>
      </c>
      <c r="BM38" s="9"/>
      <c r="BN38" s="9"/>
      <c r="BO38" s="18"/>
      <c r="BP38" s="9"/>
      <c r="BQ38" s="9"/>
      <c r="BR38" s="18"/>
      <c r="BS38" s="42">
        <f t="shared" si="61"/>
        <v>59</v>
      </c>
      <c r="BT38" s="9">
        <f t="shared" si="62"/>
        <v>41</v>
      </c>
      <c r="BU38" s="41">
        <f t="shared" si="63"/>
        <v>0.694915254237288</v>
      </c>
    </row>
    <row r="39" spans="1:73">
      <c r="A39" s="8" t="s">
        <v>64</v>
      </c>
      <c r="B39" s="9">
        <v>4</v>
      </c>
      <c r="C39" s="9">
        <v>1</v>
      </c>
      <c r="D39" s="18">
        <f t="shared" ref="D39:D44" si="77">C39/B39</f>
        <v>0.25</v>
      </c>
      <c r="E39" s="9"/>
      <c r="F39" s="9"/>
      <c r="G39" s="18"/>
      <c r="H39" s="9">
        <v>5</v>
      </c>
      <c r="I39" s="9">
        <v>4</v>
      </c>
      <c r="J39" s="18">
        <f>I39/H39</f>
        <v>0.8</v>
      </c>
      <c r="K39" s="9"/>
      <c r="L39" s="9"/>
      <c r="M39" s="18"/>
      <c r="N39" s="9"/>
      <c r="O39" s="9"/>
      <c r="P39" s="18"/>
      <c r="Q39" s="9">
        <v>1</v>
      </c>
      <c r="R39" s="9">
        <v>0</v>
      </c>
      <c r="S39" s="18">
        <f>R39/Q39</f>
        <v>0</v>
      </c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>
        <v>9</v>
      </c>
      <c r="AG39" s="9">
        <v>3</v>
      </c>
      <c r="AH39" s="18">
        <f t="shared" si="69"/>
        <v>0.333333333333333</v>
      </c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18"/>
      <c r="BP39" s="9"/>
      <c r="BQ39" s="9"/>
      <c r="BR39" s="18"/>
      <c r="BS39" s="42">
        <f t="shared" si="61"/>
        <v>19</v>
      </c>
      <c r="BT39" s="9">
        <f t="shared" si="62"/>
        <v>8</v>
      </c>
      <c r="BU39" s="41">
        <f t="shared" si="63"/>
        <v>0.421052631578947</v>
      </c>
    </row>
    <row r="40" spans="1:73">
      <c r="A40" s="8" t="s">
        <v>65</v>
      </c>
      <c r="B40" s="9">
        <v>25</v>
      </c>
      <c r="C40" s="9">
        <v>16</v>
      </c>
      <c r="D40" s="18">
        <f t="shared" si="64"/>
        <v>0.64</v>
      </c>
      <c r="E40" s="9"/>
      <c r="F40" s="9"/>
      <c r="G40" s="18"/>
      <c r="H40" s="9">
        <v>4</v>
      </c>
      <c r="I40" s="9">
        <v>2</v>
      </c>
      <c r="J40" s="18">
        <f>I40/H40</f>
        <v>0.5</v>
      </c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30</v>
      </c>
      <c r="AD40" s="9">
        <v>20</v>
      </c>
      <c r="AE40" s="18">
        <f>AD40/AC40</f>
        <v>0.666666666666667</v>
      </c>
      <c r="AF40" s="9">
        <v>14</v>
      </c>
      <c r="AG40" s="9">
        <v>6</v>
      </c>
      <c r="AH40" s="18">
        <f t="shared" si="69"/>
        <v>0.428571428571429</v>
      </c>
      <c r="AI40" s="9"/>
      <c r="AJ40" s="9"/>
      <c r="AK40" s="18"/>
      <c r="AL40" s="9"/>
      <c r="AM40" s="9"/>
      <c r="AN40" s="18"/>
      <c r="AO40" s="9"/>
      <c r="AP40" s="9"/>
      <c r="AQ40" s="18"/>
      <c r="AR40" s="9">
        <v>3</v>
      </c>
      <c r="AS40" s="9">
        <v>2</v>
      </c>
      <c r="AT40" s="18">
        <f t="shared" ref="AT40:AT46" si="78">AS40/AR40</f>
        <v>0.666666666666667</v>
      </c>
      <c r="AU40" s="9">
        <v>1</v>
      </c>
      <c r="AV40" s="9">
        <v>0</v>
      </c>
      <c r="AW40" s="18">
        <f>AV40/AU40</f>
        <v>0</v>
      </c>
      <c r="AX40" s="9"/>
      <c r="AY40" s="9"/>
      <c r="AZ40" s="18"/>
      <c r="BA40" s="9"/>
      <c r="BB40" s="9"/>
      <c r="BC40" s="18"/>
      <c r="BD40" s="9">
        <v>1</v>
      </c>
      <c r="BE40" s="9">
        <v>1</v>
      </c>
      <c r="BF40" s="18">
        <f>BE40/BD40</f>
        <v>1</v>
      </c>
      <c r="BG40" s="9"/>
      <c r="BH40" s="9"/>
      <c r="BI40" s="18"/>
      <c r="BJ40" s="9">
        <v>5</v>
      </c>
      <c r="BK40" s="9">
        <v>2</v>
      </c>
      <c r="BL40" s="18">
        <f t="shared" si="71"/>
        <v>0.4</v>
      </c>
      <c r="BM40" s="9"/>
      <c r="BN40" s="9"/>
      <c r="BO40" s="18"/>
      <c r="BP40" s="9"/>
      <c r="BQ40" s="9"/>
      <c r="BR40" s="18"/>
      <c r="BS40" s="42">
        <f t="shared" si="61"/>
        <v>83</v>
      </c>
      <c r="BT40" s="9">
        <f t="shared" si="62"/>
        <v>49</v>
      </c>
      <c r="BU40" s="41">
        <f t="shared" si="63"/>
        <v>0.590361445783133</v>
      </c>
    </row>
    <row r="41" spans="1:73">
      <c r="A41" s="8" t="s">
        <v>66</v>
      </c>
      <c r="B41" s="9">
        <v>1</v>
      </c>
      <c r="C41" s="9">
        <v>1</v>
      </c>
      <c r="D41" s="18">
        <f t="shared" si="64"/>
        <v>1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8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/>
      <c r="BT41" s="9"/>
      <c r="BU41" s="41"/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>
        <v>1</v>
      </c>
      <c r="R42" s="9">
        <v>0</v>
      </c>
      <c r="S42" s="18">
        <f t="shared" ref="S42:S46" si="79">R42/Q42</f>
        <v>0</v>
      </c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ref="BS42:BS44" si="80">B42+E42+H42+K42+N42+Q42+T42+W42+Z42+AC42+AF42+AI42+AL42+AO42+AR42+AU42+AX42+BA42+BD42+BG42+BJ42+BM42+BP42</f>
        <v>1</v>
      </c>
      <c r="BT42" s="9">
        <f t="shared" ref="BT42:BT44" si="81">C42+F42+I42+L42+O42+R42+U42+X42+AA42+AD42+AG42+AJ42+AM42+AP42+AS42+AV42+AY42+BB42+BE42+BH42+BK42+BN42+BQ42</f>
        <v>0</v>
      </c>
      <c r="BU42" s="41">
        <f t="shared" ref="BU42:BU44" si="82">BT42/BS42</f>
        <v>0</v>
      </c>
    </row>
    <row r="43" spans="1:73">
      <c r="A43" s="11" t="s">
        <v>68</v>
      </c>
      <c r="B43" s="12">
        <f>SUM(B38:B42)</f>
        <v>34</v>
      </c>
      <c r="C43" s="12">
        <f>SUM(C38:C42)</f>
        <v>20</v>
      </c>
      <c r="D43" s="13">
        <f t="shared" si="77"/>
        <v>0.588235294117647</v>
      </c>
      <c r="E43" s="12"/>
      <c r="F43" s="12"/>
      <c r="G43" s="13"/>
      <c r="H43" s="12">
        <f>SUM(H38:H42)</f>
        <v>9</v>
      </c>
      <c r="I43" s="12">
        <f>SUM(I38:I42)</f>
        <v>6</v>
      </c>
      <c r="J43" s="13">
        <f t="shared" ref="J43:J46" si="83">I43/H43</f>
        <v>0.666666666666667</v>
      </c>
      <c r="K43" s="12"/>
      <c r="L43" s="12"/>
      <c r="M43" s="13"/>
      <c r="N43" s="12"/>
      <c r="O43" s="12"/>
      <c r="P43" s="13"/>
      <c r="Q43" s="12">
        <f>SUM(Q38:Q42)</f>
        <v>2</v>
      </c>
      <c r="R43" s="12">
        <f>SUM(R38:R42)</f>
        <v>0</v>
      </c>
      <c r="S43" s="13">
        <f t="shared" si="79"/>
        <v>0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/>
      <c r="AA43" s="12"/>
      <c r="AB43" s="13"/>
      <c r="AC43" s="12">
        <f t="shared" ref="AC43:AG43" si="84">SUM(AC38:AC42)</f>
        <v>39</v>
      </c>
      <c r="AD43" s="12">
        <f t="shared" si="84"/>
        <v>26</v>
      </c>
      <c r="AE43" s="13">
        <f>AD43/AC43</f>
        <v>0.666666666666667</v>
      </c>
      <c r="AF43" s="12">
        <f t="shared" si="84"/>
        <v>26</v>
      </c>
      <c r="AG43" s="12">
        <f t="shared" si="84"/>
        <v>10</v>
      </c>
      <c r="AH43" s="13">
        <f>AG43/AF43</f>
        <v>0.384615384615385</v>
      </c>
      <c r="AI43" s="12"/>
      <c r="AJ43" s="12"/>
      <c r="AK43" s="13"/>
      <c r="AL43" s="12"/>
      <c r="AM43" s="12"/>
      <c r="AN43" s="13"/>
      <c r="AO43" s="12">
        <f t="shared" ref="AO43:AS43" si="85">SUM(AO38:AO42)</f>
        <v>2</v>
      </c>
      <c r="AP43" s="12">
        <f t="shared" si="85"/>
        <v>1</v>
      </c>
      <c r="AQ43" s="13">
        <f>AP43/AO43</f>
        <v>0.5</v>
      </c>
      <c r="AR43" s="12">
        <f t="shared" si="85"/>
        <v>3</v>
      </c>
      <c r="AS43" s="12">
        <f t="shared" si="85"/>
        <v>2</v>
      </c>
      <c r="AT43" s="13">
        <f t="shared" si="78"/>
        <v>0.666666666666667</v>
      </c>
      <c r="AU43" s="12">
        <f t="shared" ref="AU43:AY43" si="86">SUM(AU38:AU42)</f>
        <v>1</v>
      </c>
      <c r="AV43" s="12">
        <f t="shared" si="86"/>
        <v>0</v>
      </c>
      <c r="AW43" s="13">
        <f>AV43/AU43</f>
        <v>0</v>
      </c>
      <c r="AX43" s="12">
        <f t="shared" si="86"/>
        <v>38</v>
      </c>
      <c r="AY43" s="12">
        <f t="shared" si="86"/>
        <v>29</v>
      </c>
      <c r="AZ43" s="13">
        <f>AY43/AX43</f>
        <v>0.763157894736842</v>
      </c>
      <c r="BA43" s="12"/>
      <c r="BB43" s="12"/>
      <c r="BC43" s="13"/>
      <c r="BD43" s="12">
        <f>SUM(BD38:BD42)</f>
        <v>1</v>
      </c>
      <c r="BE43" s="12">
        <f>SUM(BE38:BE42)</f>
        <v>1</v>
      </c>
      <c r="BF43" s="13">
        <f>BE43/BD43</f>
        <v>1</v>
      </c>
      <c r="BG43" s="12">
        <f t="shared" ref="BG43:BK43" si="87">SUM(BG38:BG42)</f>
        <v>0</v>
      </c>
      <c r="BH43" s="12">
        <f t="shared" si="87"/>
        <v>0</v>
      </c>
      <c r="BI43" s="13" t="e">
        <f>BH43/BG43</f>
        <v>#DIV/0!</v>
      </c>
      <c r="BJ43" s="12">
        <f t="shared" si="87"/>
        <v>8</v>
      </c>
      <c r="BK43" s="12">
        <f t="shared" si="87"/>
        <v>4</v>
      </c>
      <c r="BL43" s="13">
        <f t="shared" ref="BL43:BL46" si="88">BK43/BJ43</f>
        <v>0.5</v>
      </c>
      <c r="BM43" s="12">
        <f>SUM(BM38:BM42)</f>
        <v>0</v>
      </c>
      <c r="BN43" s="12">
        <f>SUM(BN38:BN42)</f>
        <v>0</v>
      </c>
      <c r="BO43" s="13" t="e">
        <f>BN43/BM43</f>
        <v>#DIV/0!</v>
      </c>
      <c r="BP43" s="12"/>
      <c r="BQ43" s="12"/>
      <c r="BR43" s="13"/>
      <c r="BS43" s="43">
        <f t="shared" si="80"/>
        <v>163</v>
      </c>
      <c r="BT43" s="12">
        <f t="shared" si="81"/>
        <v>99</v>
      </c>
      <c r="BU43" s="44">
        <f t="shared" si="82"/>
        <v>0.607361963190184</v>
      </c>
    </row>
    <row r="44" spans="1:73">
      <c r="A44" s="8" t="s">
        <v>69</v>
      </c>
      <c r="B44" s="9">
        <v>3</v>
      </c>
      <c r="C44" s="9">
        <v>3</v>
      </c>
      <c r="D44" s="18">
        <f t="shared" si="77"/>
        <v>1</v>
      </c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8"/>
      <c r="AF44" s="9">
        <v>2</v>
      </c>
      <c r="AG44" s="9">
        <v>0</v>
      </c>
      <c r="AH44" s="18">
        <f>AG44/AF44</f>
        <v>0</v>
      </c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80"/>
        <v>5</v>
      </c>
      <c r="BT44" s="9">
        <f t="shared" si="81"/>
        <v>3</v>
      </c>
      <c r="BU44" s="41">
        <f t="shared" si="82"/>
        <v>0.6</v>
      </c>
    </row>
    <row r="45" spans="1:73">
      <c r="A45" s="8" t="s">
        <v>70</v>
      </c>
      <c r="B45" s="9"/>
      <c r="C45" s="9"/>
      <c r="D45" s="18"/>
      <c r="E45" s="9"/>
      <c r="F45" s="9"/>
      <c r="G45" s="18"/>
      <c r="H45" s="9">
        <v>1</v>
      </c>
      <c r="I45" s="9">
        <v>1</v>
      </c>
      <c r="J45" s="18">
        <f t="shared" si="83"/>
        <v>1</v>
      </c>
      <c r="K45" s="9"/>
      <c r="L45" s="9"/>
      <c r="M45" s="18"/>
      <c r="N45" s="9"/>
      <c r="O45" s="9"/>
      <c r="P45" s="18"/>
      <c r="Q45" s="9">
        <v>13</v>
      </c>
      <c r="R45" s="9">
        <v>10</v>
      </c>
      <c r="S45" s="18">
        <f t="shared" si="79"/>
        <v>0.769230769230769</v>
      </c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>
        <v>3</v>
      </c>
      <c r="AS45" s="9">
        <v>2</v>
      </c>
      <c r="AT45" s="18">
        <f t="shared" si="78"/>
        <v>0.666666666666667</v>
      </c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>
        <v>1</v>
      </c>
      <c r="BK45" s="9">
        <v>1</v>
      </c>
      <c r="BL45" s="18">
        <f t="shared" si="88"/>
        <v>1</v>
      </c>
      <c r="BM45" s="9"/>
      <c r="BN45" s="9"/>
      <c r="BO45" s="18"/>
      <c r="BP45" s="9"/>
      <c r="BQ45" s="9"/>
      <c r="BR45" s="18"/>
      <c r="BS45" s="42"/>
      <c r="BT45" s="9"/>
      <c r="BU45" s="41"/>
    </row>
    <row r="46" spans="1:73">
      <c r="A46" s="8" t="s">
        <v>71</v>
      </c>
      <c r="B46" s="9">
        <v>3</v>
      </c>
      <c r="C46" s="9">
        <v>2</v>
      </c>
      <c r="D46" s="18">
        <f>C46/B46</f>
        <v>0.666666666666667</v>
      </c>
      <c r="E46" s="9"/>
      <c r="F46" s="9"/>
      <c r="G46" s="18"/>
      <c r="H46" s="9">
        <v>21</v>
      </c>
      <c r="I46" s="9">
        <v>17</v>
      </c>
      <c r="J46" s="18">
        <f t="shared" si="83"/>
        <v>0.80952380952381</v>
      </c>
      <c r="K46" s="9"/>
      <c r="L46" s="9"/>
      <c r="M46" s="18"/>
      <c r="N46" s="9"/>
      <c r="O46" s="9"/>
      <c r="P46" s="18"/>
      <c r="Q46" s="9">
        <v>2</v>
      </c>
      <c r="R46" s="9">
        <v>2</v>
      </c>
      <c r="S46" s="18">
        <f t="shared" si="79"/>
        <v>1</v>
      </c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8"/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>
        <v>1</v>
      </c>
      <c r="AS46" s="9">
        <v>0</v>
      </c>
      <c r="AT46" s="18">
        <f t="shared" si="78"/>
        <v>0</v>
      </c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>
        <v>2</v>
      </c>
      <c r="BK46" s="9">
        <v>2</v>
      </c>
      <c r="BL46" s="18">
        <f t="shared" si="88"/>
        <v>1</v>
      </c>
      <c r="BM46" s="9"/>
      <c r="BN46" s="9"/>
      <c r="BO46" s="18"/>
      <c r="BP46" s="9"/>
      <c r="BQ46" s="9"/>
      <c r="BR46" s="18"/>
      <c r="BS46" s="42">
        <f t="shared" ref="BS46:BS52" si="89">B46+E46+H46+K46+N46+Q46+T46+W46+Z46+AC46+AF46+AI46+AL46+AO46+AR46+AU46+AX46+BA46+BD46+BG46+BJ46+BM46+BP46</f>
        <v>29</v>
      </c>
      <c r="BT46" s="9">
        <f t="shared" ref="BT46:BT52" si="90">C46+F46+I46+L46+O46+R46+U46+X46+AA46+AD46+AG46+AJ46+AM46+AP46+AS46+AV46+AY46+BB46+BE46+BH46+BK46+BN46+BQ46</f>
        <v>23</v>
      </c>
      <c r="BU46" s="41">
        <f t="shared" ref="BU46:BU52" si="91">BT46/BS46</f>
        <v>0.793103448275862</v>
      </c>
    </row>
    <row r="47" spans="1:73">
      <c r="A47" s="8" t="s">
        <v>72</v>
      </c>
      <c r="B47" s="9"/>
      <c r="C47" s="9"/>
      <c r="D47" s="18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/>
      <c r="BT47" s="9"/>
      <c r="BU47" s="41"/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89"/>
        <v>0</v>
      </c>
      <c r="BT48" s="9">
        <f t="shared" si="90"/>
        <v>0</v>
      </c>
      <c r="BU48" s="41" t="e">
        <f t="shared" si="91"/>
        <v>#DIV/0!</v>
      </c>
    </row>
    <row r="49" spans="1:73">
      <c r="A49" s="11" t="s">
        <v>74</v>
      </c>
      <c r="B49" s="12">
        <f>SUM(B44:B48)</f>
        <v>6</v>
      </c>
      <c r="C49" s="12">
        <f>SUM(C44:C48)</f>
        <v>5</v>
      </c>
      <c r="D49" s="13">
        <f t="shared" ref="D49:D52" si="92">C49/B49</f>
        <v>0.833333333333333</v>
      </c>
      <c r="E49" s="12"/>
      <c r="F49" s="12"/>
      <c r="G49" s="13"/>
      <c r="H49" s="12">
        <f>SUM(H44:H48)</f>
        <v>22</v>
      </c>
      <c r="I49" s="12">
        <f>SUM(I44:I48)</f>
        <v>18</v>
      </c>
      <c r="J49" s="13">
        <f t="shared" ref="J49:J52" si="93">I49/H49</f>
        <v>0.818181818181818</v>
      </c>
      <c r="K49" s="12"/>
      <c r="L49" s="12"/>
      <c r="M49" s="13"/>
      <c r="N49" s="12"/>
      <c r="O49" s="12"/>
      <c r="P49" s="13"/>
      <c r="Q49" s="12">
        <f>SUM(Q44:Q48)</f>
        <v>15</v>
      </c>
      <c r="R49" s="12">
        <f>SUM(R44:R48)</f>
        <v>12</v>
      </c>
      <c r="S49" s="13">
        <f t="shared" ref="S49:S52" si="94">R49/Q49</f>
        <v>0.8</v>
      </c>
      <c r="T49" s="12"/>
      <c r="U49" s="12"/>
      <c r="V49" s="13"/>
      <c r="W49" s="12">
        <f>SUM(W44:W48)</f>
        <v>0</v>
      </c>
      <c r="X49" s="12">
        <f>SUM(X44:X48)</f>
        <v>0</v>
      </c>
      <c r="Y49" s="13" t="e">
        <f t="shared" ref="Y49:Y52" si="95">X49/W49</f>
        <v>#DIV/0!</v>
      </c>
      <c r="Z49" s="12"/>
      <c r="AA49" s="12"/>
      <c r="AB49" s="13"/>
      <c r="AC49" s="12">
        <f t="shared" ref="AC49:AG49" si="96">SUM(AC44:AC48)</f>
        <v>0</v>
      </c>
      <c r="AD49" s="12">
        <f t="shared" si="96"/>
        <v>0</v>
      </c>
      <c r="AE49" s="13" t="e">
        <f t="shared" ref="AE49:AE52" si="97">AD49/AC49</f>
        <v>#DIV/0!</v>
      </c>
      <c r="AF49" s="12">
        <f t="shared" si="96"/>
        <v>2</v>
      </c>
      <c r="AG49" s="12">
        <f t="shared" si="96"/>
        <v>0</v>
      </c>
      <c r="AH49" s="13">
        <f t="shared" ref="AH49:AH52" si="98">AG49/AF49</f>
        <v>0</v>
      </c>
      <c r="AI49" s="12">
        <f>SUM(AI44:AI48)</f>
        <v>0</v>
      </c>
      <c r="AJ49" s="12">
        <f>SUM(AJ44:AJ48)</f>
        <v>0</v>
      </c>
      <c r="AK49" s="13" t="e">
        <f t="shared" ref="AK49:AK52" si="99">AJ49/AI49</f>
        <v>#DIV/0!</v>
      </c>
      <c r="AL49" s="12"/>
      <c r="AM49" s="12"/>
      <c r="AN49" s="13"/>
      <c r="AO49" s="12"/>
      <c r="AP49" s="12"/>
      <c r="AQ49" s="13"/>
      <c r="AR49" s="12">
        <f>SUM(AR44:AR48)</f>
        <v>4</v>
      </c>
      <c r="AS49" s="12">
        <f>SUM(AS44:AS48)</f>
        <v>2</v>
      </c>
      <c r="AT49" s="13">
        <f>AS49/AR49</f>
        <v>0.5</v>
      </c>
      <c r="AU49" s="12"/>
      <c r="AV49" s="12"/>
      <c r="AW49" s="13"/>
      <c r="AX49" s="12"/>
      <c r="AY49" s="12"/>
      <c r="AZ49" s="13"/>
      <c r="BA49" s="12"/>
      <c r="BB49" s="12"/>
      <c r="BC49" s="13"/>
      <c r="BD49" s="12"/>
      <c r="BE49" s="12"/>
      <c r="BF49" s="13"/>
      <c r="BG49" s="12">
        <f t="shared" ref="BG49:BK49" si="100">SUM(BG44:BG48)</f>
        <v>0</v>
      </c>
      <c r="BH49" s="12">
        <f t="shared" si="100"/>
        <v>0</v>
      </c>
      <c r="BI49" s="13" t="e">
        <f t="shared" ref="BI49:BI52" si="101">BH49/BG49</f>
        <v>#DIV/0!</v>
      </c>
      <c r="BJ49" s="12">
        <f t="shared" si="100"/>
        <v>3</v>
      </c>
      <c r="BK49" s="12">
        <f t="shared" si="100"/>
        <v>3</v>
      </c>
      <c r="BL49" s="13">
        <f>BK49/BJ49</f>
        <v>1</v>
      </c>
      <c r="BM49" s="12"/>
      <c r="BN49" s="12"/>
      <c r="BO49" s="13"/>
      <c r="BP49" s="12"/>
      <c r="BQ49" s="12"/>
      <c r="BR49" s="13"/>
      <c r="BS49" s="43">
        <f t="shared" si="89"/>
        <v>52</v>
      </c>
      <c r="BT49" s="12">
        <f t="shared" si="90"/>
        <v>40</v>
      </c>
      <c r="BU49" s="44">
        <f t="shared" si="91"/>
        <v>0.769230769230769</v>
      </c>
    </row>
    <row r="50" spans="1:73">
      <c r="A50" s="14" t="s">
        <v>75</v>
      </c>
      <c r="B50" s="15">
        <f>B43+B49</f>
        <v>40</v>
      </c>
      <c r="C50" s="15">
        <f>C43+C49</f>
        <v>25</v>
      </c>
      <c r="D50" s="16">
        <f t="shared" si="92"/>
        <v>0.625</v>
      </c>
      <c r="E50" s="15"/>
      <c r="F50" s="15"/>
      <c r="G50" s="16"/>
      <c r="H50" s="15">
        <f>H43+H49</f>
        <v>31</v>
      </c>
      <c r="I50" s="15">
        <f>I43+I49</f>
        <v>24</v>
      </c>
      <c r="J50" s="16">
        <f t="shared" si="93"/>
        <v>0.774193548387097</v>
      </c>
      <c r="K50" s="15"/>
      <c r="L50" s="15"/>
      <c r="M50" s="16"/>
      <c r="N50" s="15"/>
      <c r="O50" s="15"/>
      <c r="P50" s="16"/>
      <c r="Q50" s="15">
        <f>Q43+Q49</f>
        <v>17</v>
      </c>
      <c r="R50" s="15">
        <f>R43+R49</f>
        <v>12</v>
      </c>
      <c r="S50" s="16">
        <f t="shared" si="94"/>
        <v>0.705882352941177</v>
      </c>
      <c r="T50" s="15"/>
      <c r="U50" s="15"/>
      <c r="V50" s="16"/>
      <c r="W50" s="15">
        <f>W43+W49</f>
        <v>0</v>
      </c>
      <c r="X50" s="15">
        <f>X43+X49</f>
        <v>0</v>
      </c>
      <c r="Y50" s="16" t="e">
        <f t="shared" si="95"/>
        <v>#DIV/0!</v>
      </c>
      <c r="Z50" s="15"/>
      <c r="AA50" s="15"/>
      <c r="AB50" s="16"/>
      <c r="AC50" s="15">
        <f t="shared" ref="AC50:AG50" si="102">AC43+AC49</f>
        <v>39</v>
      </c>
      <c r="AD50" s="15">
        <f t="shared" si="102"/>
        <v>26</v>
      </c>
      <c r="AE50" s="16">
        <f t="shared" si="97"/>
        <v>0.666666666666667</v>
      </c>
      <c r="AF50" s="15">
        <f t="shared" si="102"/>
        <v>28</v>
      </c>
      <c r="AG50" s="15">
        <f t="shared" si="102"/>
        <v>10</v>
      </c>
      <c r="AH50" s="16">
        <f t="shared" si="98"/>
        <v>0.357142857142857</v>
      </c>
      <c r="AI50" s="15">
        <f>AI43+AI49</f>
        <v>0</v>
      </c>
      <c r="AJ50" s="15">
        <f>AJ43+AJ49</f>
        <v>0</v>
      </c>
      <c r="AK50" s="16" t="e">
        <f t="shared" si="99"/>
        <v>#DIV/0!</v>
      </c>
      <c r="AL50" s="15"/>
      <c r="AM50" s="15"/>
      <c r="AN50" s="16"/>
      <c r="AO50" s="15">
        <f t="shared" ref="AO50:AS50" si="103">AO43+AO49</f>
        <v>2</v>
      </c>
      <c r="AP50" s="15">
        <f t="shared" si="103"/>
        <v>1</v>
      </c>
      <c r="AQ50" s="16">
        <f t="shared" ref="AQ50:AQ52" si="104">AP50/AO50</f>
        <v>0.5</v>
      </c>
      <c r="AR50" s="15">
        <f t="shared" si="103"/>
        <v>7</v>
      </c>
      <c r="AS50" s="15">
        <f t="shared" si="103"/>
        <v>4</v>
      </c>
      <c r="AT50" s="16">
        <f>AS50/AR50</f>
        <v>0.571428571428571</v>
      </c>
      <c r="AU50" s="15">
        <f t="shared" ref="AU50:AY50" si="105">AU43+AU49</f>
        <v>1</v>
      </c>
      <c r="AV50" s="15">
        <f t="shared" si="105"/>
        <v>0</v>
      </c>
      <c r="AW50" s="16">
        <f>AV50/AU50</f>
        <v>0</v>
      </c>
      <c r="AX50" s="15">
        <f t="shared" si="105"/>
        <v>38</v>
      </c>
      <c r="AY50" s="15">
        <f t="shared" si="105"/>
        <v>29</v>
      </c>
      <c r="AZ50" s="16">
        <f>AY50/AX50</f>
        <v>0.763157894736842</v>
      </c>
      <c r="BA50" s="15"/>
      <c r="BB50" s="15"/>
      <c r="BC50" s="16"/>
      <c r="BD50" s="15">
        <f t="shared" ref="BD50:BH50" si="106">BD43+BD49</f>
        <v>1</v>
      </c>
      <c r="BE50" s="15">
        <f t="shared" si="106"/>
        <v>1</v>
      </c>
      <c r="BF50" s="16">
        <f t="shared" ref="BF50:BF52" si="107">BE50/BD50</f>
        <v>1</v>
      </c>
      <c r="BG50" s="15">
        <f t="shared" si="106"/>
        <v>0</v>
      </c>
      <c r="BH50" s="15">
        <f t="shared" si="106"/>
        <v>0</v>
      </c>
      <c r="BI50" s="16" t="e">
        <f t="shared" si="101"/>
        <v>#DIV/0!</v>
      </c>
      <c r="BJ50" s="15">
        <f>BJ43+BJ49</f>
        <v>11</v>
      </c>
      <c r="BK50" s="15">
        <f>BK43+BK49</f>
        <v>7</v>
      </c>
      <c r="BL50" s="16">
        <f t="shared" ref="BL50:BL52" si="108">BK50/BJ50</f>
        <v>0.636363636363636</v>
      </c>
      <c r="BM50" s="15">
        <f>SUM(BM43,BM49)</f>
        <v>0</v>
      </c>
      <c r="BN50" s="15">
        <f>SUM(BN43,BN49)</f>
        <v>0</v>
      </c>
      <c r="BO50" s="16" t="e">
        <f t="shared" ref="BO50:BO52" si="109">BN50/BM50</f>
        <v>#DIV/0!</v>
      </c>
      <c r="BP50" s="15"/>
      <c r="BQ50" s="15"/>
      <c r="BR50" s="16"/>
      <c r="BS50" s="45">
        <f t="shared" si="89"/>
        <v>215</v>
      </c>
      <c r="BT50" s="15">
        <f t="shared" si="90"/>
        <v>139</v>
      </c>
      <c r="BU50" s="46">
        <f t="shared" si="91"/>
        <v>0.646511627906977</v>
      </c>
    </row>
    <row r="51" customHeight="1" spans="1:73">
      <c r="A51" s="20" t="s">
        <v>76</v>
      </c>
      <c r="B51" s="21">
        <f>B37+B50</f>
        <v>62</v>
      </c>
      <c r="C51" s="21">
        <f>C37+C50</f>
        <v>43</v>
      </c>
      <c r="D51" s="22">
        <f t="shared" si="92"/>
        <v>0.693548387096774</v>
      </c>
      <c r="E51" s="21"/>
      <c r="F51" s="21"/>
      <c r="G51" s="22"/>
      <c r="H51" s="21">
        <f>H37+H50</f>
        <v>41</v>
      </c>
      <c r="I51" s="21">
        <f>I37+I50</f>
        <v>28</v>
      </c>
      <c r="J51" s="22">
        <f t="shared" si="93"/>
        <v>0.682926829268293</v>
      </c>
      <c r="K51" s="21"/>
      <c r="L51" s="21"/>
      <c r="M51" s="22"/>
      <c r="N51" s="21"/>
      <c r="O51" s="21"/>
      <c r="P51" s="22"/>
      <c r="Q51" s="21">
        <f>Q37+Q50</f>
        <v>24</v>
      </c>
      <c r="R51" s="21">
        <f>R37+R50</f>
        <v>18</v>
      </c>
      <c r="S51" s="22">
        <f t="shared" si="94"/>
        <v>0.75</v>
      </c>
      <c r="T51" s="21"/>
      <c r="U51" s="21"/>
      <c r="V51" s="22"/>
      <c r="W51" s="21">
        <f>W37+W50</f>
        <v>0</v>
      </c>
      <c r="X51" s="21">
        <f>X37+X50</f>
        <v>0</v>
      </c>
      <c r="Y51" s="22" t="e">
        <f t="shared" si="95"/>
        <v>#DIV/0!</v>
      </c>
      <c r="Z51" s="21"/>
      <c r="AA51" s="21"/>
      <c r="AB51" s="22"/>
      <c r="AC51" s="21">
        <f t="shared" ref="AC51:AG51" si="110">AC37+AC50</f>
        <v>66</v>
      </c>
      <c r="AD51" s="21">
        <f t="shared" si="110"/>
        <v>42</v>
      </c>
      <c r="AE51" s="22">
        <f t="shared" si="97"/>
        <v>0.636363636363636</v>
      </c>
      <c r="AF51" s="21">
        <f t="shared" si="110"/>
        <v>46</v>
      </c>
      <c r="AG51" s="21">
        <f t="shared" si="110"/>
        <v>19</v>
      </c>
      <c r="AH51" s="22">
        <f t="shared" si="98"/>
        <v>0.41304347826087</v>
      </c>
      <c r="AI51" s="21">
        <f>AI37+AI50</f>
        <v>0</v>
      </c>
      <c r="AJ51" s="21">
        <f>AJ37+AJ50</f>
        <v>0</v>
      </c>
      <c r="AK51" s="22" t="e">
        <f t="shared" si="99"/>
        <v>#DIV/0!</v>
      </c>
      <c r="AL51" s="21"/>
      <c r="AM51" s="21"/>
      <c r="AN51" s="22"/>
      <c r="AO51" s="21">
        <f t="shared" ref="AO51:AS51" si="111">AO37+AO50</f>
        <v>3</v>
      </c>
      <c r="AP51" s="21">
        <f t="shared" si="111"/>
        <v>2</v>
      </c>
      <c r="AQ51" s="22">
        <f t="shared" si="104"/>
        <v>0.666666666666667</v>
      </c>
      <c r="AR51" s="21">
        <f t="shared" si="111"/>
        <v>10</v>
      </c>
      <c r="AS51" s="21">
        <f t="shared" si="111"/>
        <v>7</v>
      </c>
      <c r="AT51" s="22">
        <f>AS51/AR51</f>
        <v>0.7</v>
      </c>
      <c r="AU51" s="21">
        <f t="shared" ref="AU51:AY51" si="112">AU37+AU50</f>
        <v>2</v>
      </c>
      <c r="AV51" s="21">
        <f t="shared" si="112"/>
        <v>0</v>
      </c>
      <c r="AW51" s="22">
        <f>AV51/AU51</f>
        <v>0</v>
      </c>
      <c r="AX51" s="21">
        <f t="shared" si="112"/>
        <v>70</v>
      </c>
      <c r="AY51" s="21">
        <f t="shared" si="112"/>
        <v>56</v>
      </c>
      <c r="AZ51" s="22">
        <f>AY51/AX51</f>
        <v>0.8</v>
      </c>
      <c r="BA51" s="21"/>
      <c r="BB51" s="21"/>
      <c r="BC51" s="22"/>
      <c r="BD51" s="21">
        <f t="shared" ref="BD51:BH51" si="113">BD37+BD50</f>
        <v>1</v>
      </c>
      <c r="BE51" s="21">
        <f t="shared" si="113"/>
        <v>1</v>
      </c>
      <c r="BF51" s="22">
        <f t="shared" si="107"/>
        <v>1</v>
      </c>
      <c r="BG51" s="21">
        <f t="shared" si="113"/>
        <v>0</v>
      </c>
      <c r="BH51" s="21">
        <f t="shared" si="113"/>
        <v>0</v>
      </c>
      <c r="BI51" s="22" t="e">
        <f t="shared" si="101"/>
        <v>#DIV/0!</v>
      </c>
      <c r="BJ51" s="21">
        <f t="shared" ref="BJ51:BN51" si="114">BJ37+BJ50</f>
        <v>14</v>
      </c>
      <c r="BK51" s="21">
        <f t="shared" si="114"/>
        <v>10</v>
      </c>
      <c r="BL51" s="22">
        <f t="shared" si="108"/>
        <v>0.714285714285714</v>
      </c>
      <c r="BM51" s="21">
        <f t="shared" si="114"/>
        <v>0</v>
      </c>
      <c r="BN51" s="21">
        <f t="shared" si="114"/>
        <v>0</v>
      </c>
      <c r="BO51" s="22" t="e">
        <f t="shared" si="109"/>
        <v>#DIV/0!</v>
      </c>
      <c r="BP51" s="21"/>
      <c r="BQ51" s="21"/>
      <c r="BR51" s="22"/>
      <c r="BS51" s="49">
        <f t="shared" si="89"/>
        <v>339</v>
      </c>
      <c r="BT51" s="21">
        <f t="shared" si="90"/>
        <v>226</v>
      </c>
      <c r="BU51" s="50">
        <f t="shared" si="91"/>
        <v>0.666666666666667</v>
      </c>
    </row>
    <row r="52" customHeight="1" spans="1:73">
      <c r="A52" s="23" t="s">
        <v>77</v>
      </c>
      <c r="B52" s="24">
        <f t="shared" ref="B52:F52" si="115">B24+B51</f>
        <v>311</v>
      </c>
      <c r="C52" s="24">
        <f t="shared" si="115"/>
        <v>262</v>
      </c>
      <c r="D52" s="25">
        <f t="shared" si="92"/>
        <v>0.842443729903537</v>
      </c>
      <c r="E52" s="24">
        <f t="shared" si="115"/>
        <v>188</v>
      </c>
      <c r="F52" s="24">
        <f t="shared" si="115"/>
        <v>178</v>
      </c>
      <c r="G52" s="25">
        <f>F52/E52</f>
        <v>0.946808510638298</v>
      </c>
      <c r="H52" s="24">
        <f t="shared" ref="H52:L52" si="116">H24+H51</f>
        <v>358</v>
      </c>
      <c r="I52" s="24">
        <f t="shared" si="116"/>
        <v>322</v>
      </c>
      <c r="J52" s="25">
        <f t="shared" si="93"/>
        <v>0.899441340782123</v>
      </c>
      <c r="K52" s="24">
        <f t="shared" si="116"/>
        <v>20</v>
      </c>
      <c r="L52" s="24">
        <f t="shared" si="116"/>
        <v>15</v>
      </c>
      <c r="M52" s="25">
        <f>L52/K52</f>
        <v>0.75</v>
      </c>
      <c r="N52" s="24">
        <f t="shared" ref="N52:R52" si="117">N24+N51</f>
        <v>91</v>
      </c>
      <c r="O52" s="24">
        <f t="shared" si="117"/>
        <v>47</v>
      </c>
      <c r="P52" s="25">
        <f>O52/N52</f>
        <v>0.516483516483517</v>
      </c>
      <c r="Q52" s="24">
        <f t="shared" si="117"/>
        <v>40</v>
      </c>
      <c r="R52" s="24">
        <f t="shared" si="117"/>
        <v>33</v>
      </c>
      <c r="S52" s="25">
        <f t="shared" si="94"/>
        <v>0.825</v>
      </c>
      <c r="T52" s="24">
        <f t="shared" ref="T52:X52" si="118">T24+T51</f>
        <v>275</v>
      </c>
      <c r="U52" s="24">
        <f t="shared" si="118"/>
        <v>132</v>
      </c>
      <c r="V52" s="25">
        <f>U52/T52</f>
        <v>0.48</v>
      </c>
      <c r="W52" s="24">
        <f t="shared" si="118"/>
        <v>40</v>
      </c>
      <c r="X52" s="24">
        <f t="shared" si="118"/>
        <v>36</v>
      </c>
      <c r="Y52" s="25">
        <f t="shared" si="95"/>
        <v>0.9</v>
      </c>
      <c r="Z52" s="24">
        <f t="shared" ref="Z52:AD52" si="119">Z24+Z51</f>
        <v>3</v>
      </c>
      <c r="AA52" s="24">
        <f t="shared" si="119"/>
        <v>2</v>
      </c>
      <c r="AB52" s="25">
        <f>AA52/Z52</f>
        <v>0.666666666666667</v>
      </c>
      <c r="AC52" s="24">
        <f t="shared" si="119"/>
        <v>164</v>
      </c>
      <c r="AD52" s="24">
        <f t="shared" si="119"/>
        <v>123</v>
      </c>
      <c r="AE52" s="25">
        <f t="shared" si="97"/>
        <v>0.75</v>
      </c>
      <c r="AF52" s="24">
        <f t="shared" ref="AF52:AJ52" si="120">AF24+AF51</f>
        <v>156</v>
      </c>
      <c r="AG52" s="24">
        <f t="shared" si="120"/>
        <v>113</v>
      </c>
      <c r="AH52" s="25">
        <f t="shared" si="98"/>
        <v>0.724358974358974</v>
      </c>
      <c r="AI52" s="24">
        <f t="shared" si="120"/>
        <v>0</v>
      </c>
      <c r="AJ52" s="24">
        <f t="shared" si="120"/>
        <v>0</v>
      </c>
      <c r="AK52" s="25" t="e">
        <f t="shared" si="99"/>
        <v>#DIV/0!</v>
      </c>
      <c r="AL52" s="24">
        <f t="shared" ref="AL52:AP52" si="121">AL24+AL51</f>
        <v>58</v>
      </c>
      <c r="AM52" s="24">
        <f t="shared" si="121"/>
        <v>43</v>
      </c>
      <c r="AN52" s="25">
        <f>AM52/AL52</f>
        <v>0.741379310344828</v>
      </c>
      <c r="AO52" s="24">
        <f t="shared" si="121"/>
        <v>151</v>
      </c>
      <c r="AP52" s="24">
        <f t="shared" si="121"/>
        <v>109</v>
      </c>
      <c r="AQ52" s="25">
        <f t="shared" si="104"/>
        <v>0.721854304635762</v>
      </c>
      <c r="AR52" s="24">
        <f t="shared" ref="AR52:AV52" si="122">AR24+AR51</f>
        <v>95</v>
      </c>
      <c r="AS52" s="24">
        <f t="shared" si="122"/>
        <v>39</v>
      </c>
      <c r="AT52" s="25">
        <f>AS52/AR52</f>
        <v>0.410526315789474</v>
      </c>
      <c r="AU52" s="24">
        <f t="shared" si="122"/>
        <v>10</v>
      </c>
      <c r="AV52" s="24">
        <f t="shared" si="122"/>
        <v>8</v>
      </c>
      <c r="AW52" s="25">
        <f>AV52/AU52</f>
        <v>0.8</v>
      </c>
      <c r="AX52" s="24">
        <f t="shared" ref="AX52:BB52" si="123">AX24+AX51</f>
        <v>90</v>
      </c>
      <c r="AY52" s="24">
        <f t="shared" si="123"/>
        <v>72</v>
      </c>
      <c r="AZ52" s="25">
        <f>AY52/AX52</f>
        <v>0.8</v>
      </c>
      <c r="BA52" s="24">
        <f t="shared" si="123"/>
        <v>215</v>
      </c>
      <c r="BB52" s="24">
        <f t="shared" si="123"/>
        <v>188</v>
      </c>
      <c r="BC52" s="25">
        <f>BB52/BA52</f>
        <v>0.874418604651163</v>
      </c>
      <c r="BD52" s="24">
        <f t="shared" ref="BD52:BH52" si="124">BD24+BD51</f>
        <v>1</v>
      </c>
      <c r="BE52" s="24">
        <f t="shared" si="124"/>
        <v>1</v>
      </c>
      <c r="BF52" s="25">
        <f t="shared" si="107"/>
        <v>1</v>
      </c>
      <c r="BG52" s="24">
        <f t="shared" si="124"/>
        <v>0</v>
      </c>
      <c r="BH52" s="24">
        <f t="shared" si="124"/>
        <v>0</v>
      </c>
      <c r="BI52" s="25" t="e">
        <f t="shared" si="101"/>
        <v>#DIV/0!</v>
      </c>
      <c r="BJ52" s="24">
        <f t="shared" ref="BJ52:BN52" si="125">BJ24+BJ51</f>
        <v>147</v>
      </c>
      <c r="BK52" s="24">
        <f t="shared" si="125"/>
        <v>126</v>
      </c>
      <c r="BL52" s="25">
        <f t="shared" si="108"/>
        <v>0.857142857142857</v>
      </c>
      <c r="BM52" s="24">
        <f t="shared" si="125"/>
        <v>0</v>
      </c>
      <c r="BN52" s="24">
        <f t="shared" si="125"/>
        <v>0</v>
      </c>
      <c r="BO52" s="25" t="e">
        <f t="shared" si="109"/>
        <v>#DIV/0!</v>
      </c>
      <c r="BP52" s="24">
        <f>BP24+BP51</f>
        <v>188</v>
      </c>
      <c r="BQ52" s="24">
        <f>BQ24+BQ51</f>
        <v>152</v>
      </c>
      <c r="BR52" s="25">
        <f>BQ52/BP52</f>
        <v>0.808510638297872</v>
      </c>
      <c r="BS52" s="51">
        <f t="shared" si="89"/>
        <v>2601</v>
      </c>
      <c r="BT52" s="52">
        <f t="shared" si="90"/>
        <v>2001</v>
      </c>
      <c r="BU52" s="53">
        <f t="shared" si="91"/>
        <v>0.769319492502884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S7" activePane="bottomRight" state="frozen"/>
      <selection/>
      <selection pane="topRight"/>
      <selection pane="bottomLeft"/>
      <selection pane="bottomRight" activeCell="A27" sqref="$A27:$XFD27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/>
      <c r="C4" s="9"/>
      <c r="D4" s="13"/>
      <c r="E4" s="9"/>
      <c r="F4" s="9"/>
      <c r="G4" s="18"/>
      <c r="H4" s="9"/>
      <c r="I4" s="9"/>
      <c r="J4" s="18"/>
      <c r="K4" s="9"/>
      <c r="L4" s="9"/>
      <c r="M4" s="18"/>
      <c r="N4" s="9"/>
      <c r="O4" s="9"/>
      <c r="P4" s="13"/>
      <c r="Q4" s="9"/>
      <c r="R4" s="9"/>
      <c r="S4" s="18"/>
      <c r="T4" s="9"/>
      <c r="U4" s="9"/>
      <c r="V4" s="18"/>
      <c r="W4" s="9"/>
      <c r="X4" s="9"/>
      <c r="Y4" s="18"/>
      <c r="Z4" s="9"/>
      <c r="AA4" s="9"/>
      <c r="AB4" s="18"/>
      <c r="AC4" s="9"/>
      <c r="AD4" s="9"/>
      <c r="AE4" s="18"/>
      <c r="AF4" s="9"/>
      <c r="AG4" s="9"/>
      <c r="AH4" s="18"/>
      <c r="AI4" s="9"/>
      <c r="AJ4" s="9"/>
      <c r="AK4" s="18"/>
      <c r="AL4" s="9"/>
      <c r="AM4" s="9"/>
      <c r="AN4" s="18"/>
      <c r="AO4" s="9"/>
      <c r="AP4" s="9"/>
      <c r="AQ4" s="18"/>
      <c r="AR4" s="9"/>
      <c r="AS4" s="9"/>
      <c r="AT4" s="18"/>
      <c r="AU4" s="9"/>
      <c r="AV4" s="9"/>
      <c r="AW4" s="18"/>
      <c r="AX4" s="9"/>
      <c r="AY4" s="9"/>
      <c r="AZ4" s="18"/>
      <c r="BA4" s="9"/>
      <c r="BB4" s="9"/>
      <c r="BC4" s="18"/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/>
      <c r="BQ4" s="9"/>
      <c r="BR4" s="18"/>
      <c r="BS4" s="40">
        <f t="shared" ref="BS4:BT17" si="0">B4+E4+H4+K4+N4+Q4+T4+W4+Z4+AC4+AF4+AI4+AL4+AO4+AR4+AU4+AX4+BA4+BD4+BG4+BJ4+BM4+BP4</f>
        <v>0</v>
      </c>
      <c r="BT4" s="9">
        <f t="shared" si="0"/>
        <v>0</v>
      </c>
      <c r="BU4" s="41" t="e">
        <f t="shared" ref="BU4:BU17" si="1">BT4/BS4</f>
        <v>#DIV/0!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0"/>
      <c r="BT5" s="9"/>
      <c r="BU5" s="41"/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0"/>
      <c r="BT6" s="9"/>
      <c r="BU6" s="41"/>
    </row>
    <row r="7" spans="1:73">
      <c r="A7" s="8" t="s">
        <v>32</v>
      </c>
      <c r="B7" s="9"/>
      <c r="C7" s="9"/>
      <c r="D7" s="18"/>
      <c r="E7" s="9"/>
      <c r="F7" s="9"/>
      <c r="G7" s="18"/>
      <c r="H7" s="9"/>
      <c r="I7" s="9"/>
      <c r="J7" s="18"/>
      <c r="K7" s="56"/>
      <c r="L7" s="56"/>
      <c r="M7" s="13"/>
      <c r="N7" s="9"/>
      <c r="O7" s="9"/>
      <c r="P7" s="18"/>
      <c r="Q7" s="9"/>
      <c r="R7" s="9"/>
      <c r="S7" s="18"/>
      <c r="T7" s="9"/>
      <c r="U7" s="9"/>
      <c r="V7" s="18"/>
      <c r="W7" s="9"/>
      <c r="X7" s="9"/>
      <c r="Y7" s="18"/>
      <c r="Z7" s="9"/>
      <c r="AA7" s="9"/>
      <c r="AB7" s="18"/>
      <c r="AC7" s="9"/>
      <c r="AD7" s="9"/>
      <c r="AE7" s="18"/>
      <c r="AF7" s="9"/>
      <c r="AG7" s="9"/>
      <c r="AH7" s="18"/>
      <c r="AI7" s="9"/>
      <c r="AJ7" s="9"/>
      <c r="AK7" s="18"/>
      <c r="AL7" s="9">
        <v>5</v>
      </c>
      <c r="AM7" s="9">
        <v>1</v>
      </c>
      <c r="AN7" s="18">
        <f>AM7/AL7</f>
        <v>0.2</v>
      </c>
      <c r="AO7" s="9">
        <v>20</v>
      </c>
      <c r="AP7" s="9">
        <v>7</v>
      </c>
      <c r="AQ7" s="18">
        <f>AP7/AO7</f>
        <v>0.35</v>
      </c>
      <c r="AR7" s="9"/>
      <c r="AS7" s="9"/>
      <c r="AT7" s="18"/>
      <c r="AU7" s="9"/>
      <c r="AV7" s="9"/>
      <c r="AW7" s="18"/>
      <c r="AX7" s="9"/>
      <c r="AY7" s="9"/>
      <c r="AZ7" s="18"/>
      <c r="BA7" s="9">
        <v>1</v>
      </c>
      <c r="BB7" s="9">
        <v>1</v>
      </c>
      <c r="BC7" s="18">
        <f>BB7/BA7</f>
        <v>1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36</v>
      </c>
      <c r="BQ7" s="9">
        <v>14</v>
      </c>
      <c r="BR7" s="18">
        <f>BQ7/BP7</f>
        <v>0.388888888888889</v>
      </c>
      <c r="BS7" s="40">
        <f t="shared" si="0"/>
        <v>62</v>
      </c>
      <c r="BT7" s="9">
        <f t="shared" si="0"/>
        <v>23</v>
      </c>
      <c r="BU7" s="41">
        <f t="shared" si="1"/>
        <v>0.370967741935484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/>
      <c r="BQ8" s="9"/>
      <c r="BR8" s="18"/>
      <c r="BS8" s="40">
        <f t="shared" si="0"/>
        <v>0</v>
      </c>
      <c r="BT8" s="9">
        <f t="shared" si="0"/>
        <v>0</v>
      </c>
      <c r="BU8" s="41" t="e">
        <f t="shared" si="1"/>
        <v>#DIV/0!</v>
      </c>
    </row>
    <row r="9" spans="1:73">
      <c r="A9" s="11" t="s">
        <v>34</v>
      </c>
      <c r="B9" s="12">
        <f t="shared" ref="B9:F9" si="2">SUM(B4:B8)</f>
        <v>0</v>
      </c>
      <c r="C9" s="12">
        <f t="shared" si="2"/>
        <v>0</v>
      </c>
      <c r="D9" s="13" t="e">
        <f t="shared" ref="D9:D12" si="3">C9/B9</f>
        <v>#DIV/0!</v>
      </c>
      <c r="E9" s="12">
        <f t="shared" si="2"/>
        <v>0</v>
      </c>
      <c r="F9" s="12">
        <f t="shared" si="2"/>
        <v>0</v>
      </c>
      <c r="G9" s="13" t="e">
        <f t="shared" ref="G9:G12" si="4">F9/E9</f>
        <v>#DIV/0!</v>
      </c>
      <c r="H9" s="12">
        <f t="shared" ref="H9:L9" si="5">SUM(H4:H8)</f>
        <v>0</v>
      </c>
      <c r="I9" s="12">
        <f t="shared" si="5"/>
        <v>0</v>
      </c>
      <c r="J9" s="13" t="e">
        <f t="shared" ref="J9:J12" si="6">I9/H9</f>
        <v>#DIV/0!</v>
      </c>
      <c r="K9" s="12">
        <f t="shared" si="5"/>
        <v>0</v>
      </c>
      <c r="L9" s="12">
        <f t="shared" si="5"/>
        <v>0</v>
      </c>
      <c r="M9" s="13" t="e">
        <f t="shared" ref="M9:M12" si="7">L9/K9</f>
        <v>#DIV/0!</v>
      </c>
      <c r="N9" s="12">
        <f t="shared" ref="N9:R9" si="8">SUM(N4:N8)</f>
        <v>0</v>
      </c>
      <c r="O9" s="12">
        <f t="shared" si="8"/>
        <v>0</v>
      </c>
      <c r="P9" s="13" t="e">
        <f>O9/N9</f>
        <v>#DIV/0!</v>
      </c>
      <c r="Q9" s="12">
        <f t="shared" si="8"/>
        <v>0</v>
      </c>
      <c r="R9" s="12">
        <f t="shared" si="8"/>
        <v>0</v>
      </c>
      <c r="S9" s="13" t="e">
        <f t="shared" ref="S9" si="9">R9/Q9</f>
        <v>#DIV/0!</v>
      </c>
      <c r="T9" s="12">
        <f t="shared" ref="T9:X9" si="10">SUM(T4:T8)</f>
        <v>0</v>
      </c>
      <c r="U9" s="12">
        <f t="shared" si="10"/>
        <v>0</v>
      </c>
      <c r="V9" s="13" t="e">
        <f>U9/T9</f>
        <v>#DIV/0!</v>
      </c>
      <c r="W9" s="12">
        <f t="shared" si="10"/>
        <v>0</v>
      </c>
      <c r="X9" s="12">
        <f t="shared" si="10"/>
        <v>0</v>
      </c>
      <c r="Y9" s="13" t="e">
        <f>X9/W9</f>
        <v>#DIV/0!</v>
      </c>
      <c r="Z9" s="12">
        <f t="shared" ref="Z9:AD9" si="11">SUM(Z4:Z8)</f>
        <v>0</v>
      </c>
      <c r="AA9" s="12">
        <f t="shared" si="11"/>
        <v>0</v>
      </c>
      <c r="AB9" s="13" t="e">
        <f>AA9/Z9</f>
        <v>#DIV/0!</v>
      </c>
      <c r="AC9" s="12">
        <f t="shared" si="11"/>
        <v>0</v>
      </c>
      <c r="AD9" s="12">
        <f t="shared" si="11"/>
        <v>0</v>
      </c>
      <c r="AE9" s="13" t="e">
        <f>AD9/AC9</f>
        <v>#DIV/0!</v>
      </c>
      <c r="AF9" s="12">
        <f>SUM(AF4:AF8)</f>
        <v>0</v>
      </c>
      <c r="AG9" s="12">
        <f>SUM(AG4:AG8)</f>
        <v>0</v>
      </c>
      <c r="AH9" s="13" t="e">
        <f t="shared" ref="AH9:AH12" si="12">AG9/AF9</f>
        <v>#DIV/0!</v>
      </c>
      <c r="AI9" s="12"/>
      <c r="AJ9" s="12"/>
      <c r="AK9" s="13"/>
      <c r="AL9" s="12">
        <f t="shared" ref="AL9:AP9" si="13">SUM(AL4:AL8)</f>
        <v>5</v>
      </c>
      <c r="AM9" s="12">
        <f t="shared" si="13"/>
        <v>1</v>
      </c>
      <c r="AN9" s="13">
        <f t="shared" ref="AN9:AN10" si="14">AM9/AL9</f>
        <v>0.2</v>
      </c>
      <c r="AO9" s="12">
        <f t="shared" si="13"/>
        <v>20</v>
      </c>
      <c r="AP9" s="12">
        <f t="shared" si="13"/>
        <v>7</v>
      </c>
      <c r="AQ9" s="13">
        <f t="shared" ref="AQ9:AQ12" si="15">AP9/AO9</f>
        <v>0.35</v>
      </c>
      <c r="AR9" s="12">
        <f t="shared" ref="AR9:AV9" si="16">SUM(AR4:AR8)</f>
        <v>0</v>
      </c>
      <c r="AS9" s="12">
        <f t="shared" si="16"/>
        <v>0</v>
      </c>
      <c r="AT9" s="13" t="e">
        <f t="shared" ref="AT9:AT10" si="17">AS9/AR9</f>
        <v>#DIV/0!</v>
      </c>
      <c r="AU9" s="12">
        <f t="shared" si="16"/>
        <v>0</v>
      </c>
      <c r="AV9" s="12">
        <f t="shared" si="16"/>
        <v>0</v>
      </c>
      <c r="AW9" s="13" t="e">
        <f>AV9/AU9</f>
        <v>#DIV/0!</v>
      </c>
      <c r="AX9" s="12">
        <f t="shared" ref="AX9:BB9" si="18">SUM(AX4:AX8)</f>
        <v>0</v>
      </c>
      <c r="AY9" s="12">
        <f t="shared" si="18"/>
        <v>0</v>
      </c>
      <c r="AZ9" s="13" t="e">
        <f>AY9/AX9</f>
        <v>#DIV/0!</v>
      </c>
      <c r="BA9" s="12">
        <f t="shared" si="18"/>
        <v>1</v>
      </c>
      <c r="BB9" s="12">
        <f t="shared" si="18"/>
        <v>1</v>
      </c>
      <c r="BC9" s="13">
        <f t="shared" ref="BC9:BC10" si="19">BB9/BA9</f>
        <v>1</v>
      </c>
      <c r="BD9" s="12"/>
      <c r="BE9" s="12"/>
      <c r="BF9" s="13"/>
      <c r="BG9" s="12"/>
      <c r="BH9" s="12"/>
      <c r="BI9" s="13"/>
      <c r="BJ9" s="12">
        <f>SUM(BJ4:BJ8)</f>
        <v>0</v>
      </c>
      <c r="BK9" s="12">
        <f>SUM(BK4:BK8)</f>
        <v>0</v>
      </c>
      <c r="BL9" s="13" t="e">
        <f>BK9/BJ9</f>
        <v>#DIV/0!</v>
      </c>
      <c r="BM9" s="12"/>
      <c r="BN9" s="12"/>
      <c r="BO9" s="13"/>
      <c r="BP9" s="12">
        <f>SUM(BP4:BP8)</f>
        <v>36</v>
      </c>
      <c r="BQ9" s="12">
        <f>SUM(BQ4:BQ8)</f>
        <v>14</v>
      </c>
      <c r="BR9" s="13">
        <f>BQ9/BP9</f>
        <v>0.388888888888889</v>
      </c>
      <c r="BS9" s="43">
        <f t="shared" si="0"/>
        <v>62</v>
      </c>
      <c r="BT9" s="12">
        <f t="shared" si="0"/>
        <v>23</v>
      </c>
      <c r="BU9" s="44">
        <f t="shared" si="1"/>
        <v>0.370967741935484</v>
      </c>
    </row>
    <row r="10" spans="1:73">
      <c r="A10" s="8" t="s">
        <v>35</v>
      </c>
      <c r="B10" s="9">
        <v>158</v>
      </c>
      <c r="C10" s="9">
        <v>153</v>
      </c>
      <c r="D10" s="18">
        <f t="shared" si="3"/>
        <v>0.968354430379747</v>
      </c>
      <c r="E10" s="9">
        <v>10</v>
      </c>
      <c r="F10" s="9">
        <v>10</v>
      </c>
      <c r="G10" s="18">
        <f t="shared" si="4"/>
        <v>1</v>
      </c>
      <c r="H10" s="9">
        <v>68</v>
      </c>
      <c r="I10" s="9">
        <v>65</v>
      </c>
      <c r="J10" s="18">
        <f t="shared" si="6"/>
        <v>0.955882352941177</v>
      </c>
      <c r="K10" s="9">
        <v>69</v>
      </c>
      <c r="L10" s="9">
        <v>66</v>
      </c>
      <c r="M10" s="18">
        <f t="shared" si="7"/>
        <v>0.956521739130435</v>
      </c>
      <c r="N10" s="9">
        <v>7</v>
      </c>
      <c r="O10" s="9">
        <v>7</v>
      </c>
      <c r="P10" s="18">
        <f>O10/N10</f>
        <v>1</v>
      </c>
      <c r="Q10" s="9"/>
      <c r="R10" s="9"/>
      <c r="S10" s="18"/>
      <c r="T10" s="9">
        <v>35</v>
      </c>
      <c r="U10" s="9">
        <v>34</v>
      </c>
      <c r="V10" s="18">
        <f>U10/T10</f>
        <v>0.971428571428571</v>
      </c>
      <c r="W10" s="9"/>
      <c r="X10" s="9"/>
      <c r="Y10" s="18"/>
      <c r="Z10" s="9">
        <v>40</v>
      </c>
      <c r="AA10" s="9">
        <v>37</v>
      </c>
      <c r="AB10" s="18">
        <f>AA10/Z10</f>
        <v>0.925</v>
      </c>
      <c r="AC10" s="9">
        <v>38</v>
      </c>
      <c r="AD10" s="9">
        <v>37</v>
      </c>
      <c r="AE10" s="18">
        <f>AD10/AC10</f>
        <v>0.973684210526316</v>
      </c>
      <c r="AF10" s="9">
        <v>55</v>
      </c>
      <c r="AG10" s="9">
        <v>54</v>
      </c>
      <c r="AH10" s="18">
        <f t="shared" si="12"/>
        <v>0.981818181818182</v>
      </c>
      <c r="AI10" s="9"/>
      <c r="AJ10" s="9"/>
      <c r="AK10" s="18"/>
      <c r="AL10" s="9">
        <v>9</v>
      </c>
      <c r="AM10" s="9">
        <v>9</v>
      </c>
      <c r="AN10" s="18">
        <f t="shared" si="14"/>
        <v>1</v>
      </c>
      <c r="AO10" s="9">
        <v>18</v>
      </c>
      <c r="AP10" s="9">
        <v>18</v>
      </c>
      <c r="AQ10" s="18">
        <f t="shared" si="15"/>
        <v>1</v>
      </c>
      <c r="AR10" s="9">
        <v>1</v>
      </c>
      <c r="AS10" s="9">
        <v>1</v>
      </c>
      <c r="AT10" s="18">
        <f t="shared" si="17"/>
        <v>1</v>
      </c>
      <c r="AU10" s="9">
        <v>1</v>
      </c>
      <c r="AV10" s="9">
        <v>1</v>
      </c>
      <c r="AW10" s="18">
        <f>AV10/AU10</f>
        <v>1</v>
      </c>
      <c r="AX10" s="9">
        <v>3</v>
      </c>
      <c r="AY10" s="9">
        <v>3</v>
      </c>
      <c r="AZ10" s="18">
        <f>AY10/AX10</f>
        <v>1</v>
      </c>
      <c r="BA10" s="9">
        <v>67</v>
      </c>
      <c r="BB10" s="9">
        <v>62</v>
      </c>
      <c r="BC10" s="18">
        <f t="shared" si="19"/>
        <v>0.925373134328358</v>
      </c>
      <c r="BD10" s="9"/>
      <c r="BE10" s="9"/>
      <c r="BF10" s="18"/>
      <c r="BG10" s="9"/>
      <c r="BH10" s="9"/>
      <c r="BI10" s="18"/>
      <c r="BJ10" s="9">
        <v>60</v>
      </c>
      <c r="BK10" s="9">
        <v>59</v>
      </c>
      <c r="BL10" s="18">
        <f>BK10/BJ10</f>
        <v>0.983333333333333</v>
      </c>
      <c r="BM10" s="9"/>
      <c r="BN10" s="9"/>
      <c r="BO10" s="18"/>
      <c r="BP10" s="9">
        <v>27</v>
      </c>
      <c r="BQ10" s="9">
        <v>27</v>
      </c>
      <c r="BR10" s="18">
        <f>BQ10/BP10</f>
        <v>1</v>
      </c>
      <c r="BS10" s="42">
        <f t="shared" si="0"/>
        <v>666</v>
      </c>
      <c r="BT10" s="9">
        <f t="shared" si="0"/>
        <v>643</v>
      </c>
      <c r="BU10" s="41">
        <f t="shared" si="1"/>
        <v>0.965465465465465</v>
      </c>
    </row>
    <row r="11" spans="1:73">
      <c r="A11" s="8" t="s">
        <v>36</v>
      </c>
      <c r="B11" s="9">
        <v>36</v>
      </c>
      <c r="C11" s="9">
        <v>35</v>
      </c>
      <c r="D11" s="18">
        <f t="shared" si="3"/>
        <v>0.972222222222222</v>
      </c>
      <c r="E11" s="9">
        <v>14</v>
      </c>
      <c r="F11" s="9">
        <v>13</v>
      </c>
      <c r="G11" s="18">
        <f t="shared" si="4"/>
        <v>0.928571428571429</v>
      </c>
      <c r="H11" s="9">
        <v>7</v>
      </c>
      <c r="I11" s="9">
        <v>7</v>
      </c>
      <c r="J11" s="18">
        <f t="shared" si="6"/>
        <v>1</v>
      </c>
      <c r="K11" s="9">
        <v>43</v>
      </c>
      <c r="L11" s="9">
        <v>39</v>
      </c>
      <c r="M11" s="18">
        <f t="shared" si="7"/>
        <v>0.906976744186046</v>
      </c>
      <c r="N11" s="9"/>
      <c r="O11" s="9"/>
      <c r="P11" s="18"/>
      <c r="Q11" s="9">
        <v>1</v>
      </c>
      <c r="R11" s="9">
        <v>1</v>
      </c>
      <c r="S11" s="18">
        <f>R11/Q11</f>
        <v>1</v>
      </c>
      <c r="T11" s="9">
        <v>8</v>
      </c>
      <c r="U11" s="9">
        <v>8</v>
      </c>
      <c r="V11" s="18">
        <f>U11/T11</f>
        <v>1</v>
      </c>
      <c r="W11" s="9"/>
      <c r="X11" s="9"/>
      <c r="Y11" s="18"/>
      <c r="Z11" s="9"/>
      <c r="AA11" s="9"/>
      <c r="AB11" s="18"/>
      <c r="AC11" s="9">
        <v>8</v>
      </c>
      <c r="AD11" s="9">
        <v>8</v>
      </c>
      <c r="AE11" s="18">
        <f>AD11/AC11</f>
        <v>1</v>
      </c>
      <c r="AF11" s="9">
        <v>9</v>
      </c>
      <c r="AG11" s="9">
        <v>7</v>
      </c>
      <c r="AH11" s="18">
        <f t="shared" si="12"/>
        <v>0.777777777777778</v>
      </c>
      <c r="AI11" s="9"/>
      <c r="AJ11" s="9"/>
      <c r="AK11" s="18"/>
      <c r="AL11" s="9"/>
      <c r="AM11" s="9"/>
      <c r="AN11" s="18"/>
      <c r="AO11" s="9">
        <v>4</v>
      </c>
      <c r="AP11" s="9">
        <v>4</v>
      </c>
      <c r="AQ11" s="18">
        <f t="shared" si="15"/>
        <v>1</v>
      </c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>
        <v>32</v>
      </c>
      <c r="BK11" s="9">
        <v>32</v>
      </c>
      <c r="BL11" s="18">
        <f>BK11/BJ11</f>
        <v>1</v>
      </c>
      <c r="BM11" s="9"/>
      <c r="BN11" s="9"/>
      <c r="BO11" s="18"/>
      <c r="BP11" s="9"/>
      <c r="BQ11" s="9"/>
      <c r="BR11" s="18"/>
      <c r="BS11" s="42">
        <f t="shared" si="0"/>
        <v>162</v>
      </c>
      <c r="BT11" s="9">
        <f t="shared" si="0"/>
        <v>154</v>
      </c>
      <c r="BU11" s="41">
        <f t="shared" si="1"/>
        <v>0.950617283950617</v>
      </c>
    </row>
    <row r="12" spans="1:73">
      <c r="A12" s="8" t="s">
        <v>37</v>
      </c>
      <c r="B12" s="9">
        <v>25</v>
      </c>
      <c r="C12" s="9">
        <v>21</v>
      </c>
      <c r="D12" s="18">
        <f t="shared" si="3"/>
        <v>0.84</v>
      </c>
      <c r="E12" s="9">
        <v>2</v>
      </c>
      <c r="F12" s="9">
        <v>2</v>
      </c>
      <c r="G12" s="18">
        <f t="shared" si="4"/>
        <v>1</v>
      </c>
      <c r="H12" s="9">
        <v>10</v>
      </c>
      <c r="I12" s="9">
        <v>9</v>
      </c>
      <c r="J12" s="18">
        <f t="shared" si="6"/>
        <v>0.9</v>
      </c>
      <c r="K12" s="9">
        <v>3</v>
      </c>
      <c r="L12" s="9">
        <v>3</v>
      </c>
      <c r="M12" s="18">
        <f t="shared" si="7"/>
        <v>1</v>
      </c>
      <c r="N12" s="9">
        <v>23</v>
      </c>
      <c r="O12" s="9">
        <v>17</v>
      </c>
      <c r="P12" s="18">
        <f>O12/N12</f>
        <v>0.739130434782609</v>
      </c>
      <c r="Q12" s="9">
        <v>18</v>
      </c>
      <c r="R12" s="9">
        <v>13</v>
      </c>
      <c r="S12" s="18">
        <f>R12/Q12</f>
        <v>0.722222222222222</v>
      </c>
      <c r="T12" s="9">
        <v>6</v>
      </c>
      <c r="U12" s="9">
        <v>4</v>
      </c>
      <c r="V12" s="18">
        <f>U12/T12</f>
        <v>0.666666666666667</v>
      </c>
      <c r="W12" s="9"/>
      <c r="X12" s="9"/>
      <c r="Y12" s="18"/>
      <c r="Z12" s="9">
        <v>30</v>
      </c>
      <c r="AA12" s="9">
        <v>16</v>
      </c>
      <c r="AB12" s="18">
        <f>AA12/Z12</f>
        <v>0.533333333333333</v>
      </c>
      <c r="AC12" s="9">
        <v>14</v>
      </c>
      <c r="AD12" s="9">
        <v>13</v>
      </c>
      <c r="AE12" s="18">
        <f>AD12/AC12</f>
        <v>0.928571428571429</v>
      </c>
      <c r="AF12" s="9">
        <v>67</v>
      </c>
      <c r="AG12" s="9">
        <v>39</v>
      </c>
      <c r="AH12" s="18">
        <f t="shared" si="12"/>
        <v>0.582089552238806</v>
      </c>
      <c r="AI12" s="9"/>
      <c r="AJ12" s="9"/>
      <c r="AK12" s="18"/>
      <c r="AL12" s="9"/>
      <c r="AM12" s="9"/>
      <c r="AN12" s="18"/>
      <c r="AO12" s="9">
        <v>23</v>
      </c>
      <c r="AP12" s="9">
        <v>20</v>
      </c>
      <c r="AQ12" s="18">
        <f t="shared" si="15"/>
        <v>0.869565217391304</v>
      </c>
      <c r="AR12" s="9"/>
      <c r="AS12" s="9"/>
      <c r="AT12" s="18"/>
      <c r="AU12" s="9"/>
      <c r="AV12" s="9"/>
      <c r="AW12" s="18"/>
      <c r="AX12" s="9">
        <v>1</v>
      </c>
      <c r="AY12" s="9">
        <v>0</v>
      </c>
      <c r="AZ12" s="18">
        <f>AY12/AX12</f>
        <v>0</v>
      </c>
      <c r="BA12" s="9">
        <v>33</v>
      </c>
      <c r="BB12" s="9">
        <v>28</v>
      </c>
      <c r="BC12" s="18">
        <f>BB12/BA12</f>
        <v>0.848484848484849</v>
      </c>
      <c r="BD12" s="9"/>
      <c r="BE12" s="9"/>
      <c r="BF12" s="18"/>
      <c r="BG12" s="9"/>
      <c r="BH12" s="9"/>
      <c r="BI12" s="18"/>
      <c r="BJ12" s="9">
        <v>30</v>
      </c>
      <c r="BK12" s="9">
        <v>20</v>
      </c>
      <c r="BL12" s="18">
        <f>BK12/BJ12</f>
        <v>0.666666666666667</v>
      </c>
      <c r="BM12" s="9"/>
      <c r="BN12" s="9"/>
      <c r="BO12" s="18"/>
      <c r="BP12" s="9">
        <v>27</v>
      </c>
      <c r="BQ12" s="9">
        <v>20</v>
      </c>
      <c r="BR12" s="18">
        <f>BQ12/BP12</f>
        <v>0.740740740740741</v>
      </c>
      <c r="BS12" s="42">
        <f t="shared" si="0"/>
        <v>312</v>
      </c>
      <c r="BT12" s="9">
        <f t="shared" si="0"/>
        <v>225</v>
      </c>
      <c r="BU12" s="41">
        <f t="shared" si="1"/>
        <v>0.721153846153846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0"/>
        <v>0</v>
      </c>
      <c r="BT13" s="9">
        <f t="shared" si="0"/>
        <v>0</v>
      </c>
      <c r="BU13" s="41" t="e">
        <f t="shared" si="1"/>
        <v>#DIV/0!</v>
      </c>
    </row>
    <row r="14" spans="1:73">
      <c r="A14" s="8" t="s">
        <v>39</v>
      </c>
      <c r="B14" s="9">
        <v>63</v>
      </c>
      <c r="C14" s="9">
        <v>60</v>
      </c>
      <c r="D14" s="18">
        <f>C14/B14</f>
        <v>0.952380952380952</v>
      </c>
      <c r="E14" s="9">
        <v>232</v>
      </c>
      <c r="F14" s="9">
        <v>222</v>
      </c>
      <c r="G14" s="18">
        <f>F14/E14</f>
        <v>0.956896551724138</v>
      </c>
      <c r="H14" s="9">
        <v>10</v>
      </c>
      <c r="I14" s="9">
        <v>10</v>
      </c>
      <c r="J14" s="18">
        <f>I14/H14</f>
        <v>1</v>
      </c>
      <c r="K14" s="9"/>
      <c r="L14" s="9"/>
      <c r="M14" s="18"/>
      <c r="N14" s="9"/>
      <c r="O14" s="9"/>
      <c r="P14" s="18"/>
      <c r="Q14" s="9">
        <v>10</v>
      </c>
      <c r="R14" s="9">
        <v>10</v>
      </c>
      <c r="S14" s="18">
        <f>R14/Q14</f>
        <v>1</v>
      </c>
      <c r="T14" s="9">
        <v>9</v>
      </c>
      <c r="U14" s="9">
        <v>7</v>
      </c>
      <c r="V14" s="18">
        <f>U14/T14</f>
        <v>0.777777777777778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>
        <v>24</v>
      </c>
      <c r="BB14" s="9">
        <v>21</v>
      </c>
      <c r="BC14" s="18">
        <f>BB14/BA14</f>
        <v>0.875</v>
      </c>
      <c r="BD14" s="9"/>
      <c r="BE14" s="9"/>
      <c r="BF14" s="18"/>
      <c r="BG14" s="9"/>
      <c r="BH14" s="9"/>
      <c r="BI14" s="18"/>
      <c r="BJ14" s="9">
        <v>17</v>
      </c>
      <c r="BK14" s="9">
        <v>17</v>
      </c>
      <c r="BL14" s="18">
        <f>BK14/BJ14</f>
        <v>1</v>
      </c>
      <c r="BM14" s="9"/>
      <c r="BN14" s="9"/>
      <c r="BO14" s="18"/>
      <c r="BP14" s="9">
        <v>6</v>
      </c>
      <c r="BQ14" s="9">
        <v>6</v>
      </c>
      <c r="BR14" s="18">
        <f>BQ14/BP14</f>
        <v>1</v>
      </c>
      <c r="BS14" s="42">
        <f t="shared" si="0"/>
        <v>371</v>
      </c>
      <c r="BT14" s="9">
        <f t="shared" si="0"/>
        <v>353</v>
      </c>
      <c r="BU14" s="41">
        <f t="shared" si="1"/>
        <v>0.951482479784367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8"/>
      <c r="BS15" s="42">
        <f t="shared" si="0"/>
        <v>0</v>
      </c>
      <c r="BT15" s="9">
        <f t="shared" si="0"/>
        <v>0</v>
      </c>
      <c r="BU15" s="41" t="e">
        <f t="shared" si="1"/>
        <v>#DIV/0!</v>
      </c>
    </row>
    <row r="16" spans="1:73">
      <c r="A16" s="8" t="s">
        <v>41</v>
      </c>
      <c r="B16" s="9">
        <v>4</v>
      </c>
      <c r="C16" s="9">
        <v>4</v>
      </c>
      <c r="D16" s="18">
        <f>C16/B16</f>
        <v>1</v>
      </c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0"/>
        <v>4</v>
      </c>
      <c r="BT16" s="9">
        <f t="shared" si="0"/>
        <v>4</v>
      </c>
      <c r="BU16" s="41">
        <f t="shared" si="1"/>
        <v>1</v>
      </c>
    </row>
    <row r="17" spans="1:73">
      <c r="A17" s="8" t="s">
        <v>42</v>
      </c>
      <c r="B17" s="9">
        <v>8</v>
      </c>
      <c r="C17" s="9">
        <v>8</v>
      </c>
      <c r="D17" s="18">
        <f>C17/B17</f>
        <v>1</v>
      </c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0"/>
        <v>8</v>
      </c>
      <c r="BT17" s="9">
        <f t="shared" si="0"/>
        <v>8</v>
      </c>
      <c r="BU17" s="41">
        <f t="shared" si="1"/>
        <v>1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/>
      <c r="BT18" s="9"/>
      <c r="BU18" s="41"/>
    </row>
    <row r="19" spans="1:73">
      <c r="A19" s="8" t="s">
        <v>44</v>
      </c>
      <c r="B19" s="9"/>
      <c r="C19" s="9"/>
      <c r="D19" s="18"/>
      <c r="E19" s="9">
        <v>1</v>
      </c>
      <c r="F19" s="9">
        <v>0</v>
      </c>
      <c r="G19" s="18">
        <f>F19/E19</f>
        <v>0</v>
      </c>
      <c r="H19" s="9"/>
      <c r="I19" s="9"/>
      <c r="J19" s="18"/>
      <c r="K19" s="9">
        <v>2</v>
      </c>
      <c r="L19" s="9">
        <v>0</v>
      </c>
      <c r="M19" s="18">
        <f>L19/K19</f>
        <v>0</v>
      </c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13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ref="BS19:BT25" si="20">B19+E19+H19+K19+N19+Q19+T19+W19+Z19+AC19+AF19+AI19+AL19+AO19+AR19+AU19+AX19+BA19+BD19+BG19+BJ19+BM19+BP19</f>
        <v>3</v>
      </c>
      <c r="BT19" s="9">
        <f t="shared" si="20"/>
        <v>0</v>
      </c>
      <c r="BU19" s="41">
        <f t="shared" ref="BU19:BU25" si="21">BT19/BS19</f>
        <v>0</v>
      </c>
    </row>
    <row r="20" spans="1:73">
      <c r="A20" s="8" t="s">
        <v>45</v>
      </c>
      <c r="B20" s="9"/>
      <c r="C20" s="9"/>
      <c r="D20" s="18"/>
      <c r="E20" s="9">
        <v>3</v>
      </c>
      <c r="F20" s="9">
        <v>3</v>
      </c>
      <c r="G20" s="18">
        <f>F20/E20</f>
        <v>1</v>
      </c>
      <c r="H20" s="9"/>
      <c r="I20" s="9"/>
      <c r="J20" s="18"/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20"/>
        <v>3</v>
      </c>
      <c r="BT20" s="9">
        <f t="shared" si="20"/>
        <v>3</v>
      </c>
      <c r="BU20" s="41">
        <f t="shared" si="21"/>
        <v>1</v>
      </c>
    </row>
    <row r="21" spans="1:73">
      <c r="A21" s="8" t="s">
        <v>46</v>
      </c>
      <c r="B21" s="9"/>
      <c r="C21" s="9"/>
      <c r="D21" s="18"/>
      <c r="E21" s="9"/>
      <c r="F21" s="9"/>
      <c r="G21" s="13"/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/>
      <c r="BT21" s="9"/>
      <c r="BU21" s="41"/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/>
      <c r="BT22" s="9"/>
      <c r="BU22" s="41"/>
    </row>
    <row r="23" spans="1:73">
      <c r="A23" s="11" t="s">
        <v>48</v>
      </c>
      <c r="B23" s="12">
        <f t="shared" ref="B23:F23" si="22">SUM(B10:B22)</f>
        <v>294</v>
      </c>
      <c r="C23" s="12">
        <f t="shared" si="22"/>
        <v>281</v>
      </c>
      <c r="D23" s="13">
        <f t="shared" ref="D23:D24" si="23">C23/B23</f>
        <v>0.95578231292517</v>
      </c>
      <c r="E23" s="12">
        <f t="shared" si="22"/>
        <v>262</v>
      </c>
      <c r="F23" s="12">
        <f t="shared" si="22"/>
        <v>250</v>
      </c>
      <c r="G23" s="13">
        <f>F23/E23</f>
        <v>0.954198473282443</v>
      </c>
      <c r="H23" s="12">
        <f t="shared" ref="H23:L23" si="24">SUM(H10:H22)</f>
        <v>95</v>
      </c>
      <c r="I23" s="12">
        <f t="shared" si="24"/>
        <v>91</v>
      </c>
      <c r="J23" s="13">
        <f t="shared" ref="J23:J24" si="25">I23/H23</f>
        <v>0.957894736842105</v>
      </c>
      <c r="K23" s="12">
        <f t="shared" si="24"/>
        <v>117</v>
      </c>
      <c r="L23" s="12">
        <f t="shared" si="24"/>
        <v>108</v>
      </c>
      <c r="M23" s="13">
        <f t="shared" ref="M23:M24" si="26">L23/K23</f>
        <v>0.923076923076923</v>
      </c>
      <c r="N23" s="12">
        <f t="shared" ref="N23:R23" si="27">SUM(N10:N22)</f>
        <v>30</v>
      </c>
      <c r="O23" s="12">
        <f t="shared" si="27"/>
        <v>24</v>
      </c>
      <c r="P23" s="13">
        <f>O23/N23</f>
        <v>0.8</v>
      </c>
      <c r="Q23" s="12">
        <f t="shared" si="27"/>
        <v>29</v>
      </c>
      <c r="R23" s="12">
        <f t="shared" si="27"/>
        <v>24</v>
      </c>
      <c r="S23" s="13">
        <f>R23/Q23</f>
        <v>0.827586206896552</v>
      </c>
      <c r="T23" s="12">
        <f t="shared" ref="T23:X23" si="28">SUM(T10:T22)</f>
        <v>58</v>
      </c>
      <c r="U23" s="12">
        <f t="shared" si="28"/>
        <v>53</v>
      </c>
      <c r="V23" s="13">
        <f>U23/T23</f>
        <v>0.913793103448276</v>
      </c>
      <c r="W23" s="12">
        <f t="shared" si="28"/>
        <v>0</v>
      </c>
      <c r="X23" s="12">
        <f t="shared" si="28"/>
        <v>0</v>
      </c>
      <c r="Y23" s="13" t="e">
        <f>X23/W23</f>
        <v>#DIV/0!</v>
      </c>
      <c r="Z23" s="12">
        <f t="shared" ref="Z23:AD23" si="29">SUM(Z10:Z22)</f>
        <v>70</v>
      </c>
      <c r="AA23" s="12">
        <f t="shared" si="29"/>
        <v>53</v>
      </c>
      <c r="AB23" s="13">
        <f>AA23/Z23</f>
        <v>0.757142857142857</v>
      </c>
      <c r="AC23" s="12">
        <f t="shared" si="29"/>
        <v>60</v>
      </c>
      <c r="AD23" s="12">
        <f t="shared" si="29"/>
        <v>58</v>
      </c>
      <c r="AE23" s="13">
        <f t="shared" ref="AE23:AE24" si="30">AD23/AC23</f>
        <v>0.966666666666667</v>
      </c>
      <c r="AF23" s="12">
        <f>SUM(AF10:AF22)</f>
        <v>131</v>
      </c>
      <c r="AG23" s="12">
        <f>SUM(AG10:AG22)</f>
        <v>100</v>
      </c>
      <c r="AH23" s="13">
        <f t="shared" ref="AH23:AH24" si="31">AG23/AF23</f>
        <v>0.763358778625954</v>
      </c>
      <c r="AI23" s="12"/>
      <c r="AJ23" s="12"/>
      <c r="AK23" s="13"/>
      <c r="AL23" s="12">
        <f t="shared" ref="AL23:AP23" si="32">SUM(AL10:AL22)</f>
        <v>9</v>
      </c>
      <c r="AM23" s="12">
        <f t="shared" si="32"/>
        <v>9</v>
      </c>
      <c r="AN23" s="13">
        <f>AM23/AL23</f>
        <v>1</v>
      </c>
      <c r="AO23" s="12">
        <f t="shared" si="32"/>
        <v>45</v>
      </c>
      <c r="AP23" s="12">
        <f t="shared" si="32"/>
        <v>42</v>
      </c>
      <c r="AQ23" s="13">
        <f t="shared" ref="AQ23:AQ24" si="33">AP23/AO23</f>
        <v>0.933333333333333</v>
      </c>
      <c r="AR23" s="12">
        <f t="shared" ref="AR23:AV23" si="34">SUM(AR10:AR22)</f>
        <v>1</v>
      </c>
      <c r="AS23" s="12">
        <f t="shared" si="34"/>
        <v>1</v>
      </c>
      <c r="AT23" s="13">
        <f t="shared" ref="AT23:AT24" si="35">AS23/AR23</f>
        <v>1</v>
      </c>
      <c r="AU23" s="12">
        <f t="shared" si="34"/>
        <v>1</v>
      </c>
      <c r="AV23" s="12">
        <f t="shared" si="34"/>
        <v>1</v>
      </c>
      <c r="AW23" s="13">
        <f t="shared" ref="AW23:AW24" si="36">AV23/AU23</f>
        <v>1</v>
      </c>
      <c r="AX23" s="12">
        <f t="shared" ref="AX23:BB23" si="37">SUM(AX10:AX22)</f>
        <v>4</v>
      </c>
      <c r="AY23" s="12">
        <f t="shared" si="37"/>
        <v>3</v>
      </c>
      <c r="AZ23" s="13">
        <f t="shared" ref="AZ23:AZ24" si="38">AY23/AX23</f>
        <v>0.75</v>
      </c>
      <c r="BA23" s="12">
        <f t="shared" si="37"/>
        <v>124</v>
      </c>
      <c r="BB23" s="12">
        <f t="shared" si="37"/>
        <v>111</v>
      </c>
      <c r="BC23" s="13">
        <f>BB23/BA23</f>
        <v>0.895161290322581</v>
      </c>
      <c r="BD23" s="12"/>
      <c r="BE23" s="12"/>
      <c r="BF23" s="13"/>
      <c r="BG23" s="12"/>
      <c r="BH23" s="12"/>
      <c r="BI23" s="13"/>
      <c r="BJ23" s="12">
        <f>SUM(BJ10:BJ22)</f>
        <v>139</v>
      </c>
      <c r="BK23" s="12">
        <f>SUM(BK10:BK22)</f>
        <v>128</v>
      </c>
      <c r="BL23" s="13">
        <f t="shared" ref="BL23:BL24" si="39">BK23/BJ23</f>
        <v>0.920863309352518</v>
      </c>
      <c r="BM23" s="12"/>
      <c r="BN23" s="12"/>
      <c r="BO23" s="13"/>
      <c r="BP23" s="12">
        <f>SUM(BP10:BP22)</f>
        <v>60</v>
      </c>
      <c r="BQ23" s="12">
        <f>SUM(BQ10:BQ22)</f>
        <v>53</v>
      </c>
      <c r="BR23" s="13">
        <f>BQ23/BP23</f>
        <v>0.883333333333333</v>
      </c>
      <c r="BS23" s="43">
        <f t="shared" si="20"/>
        <v>1529</v>
      </c>
      <c r="BT23" s="12">
        <f t="shared" si="20"/>
        <v>1390</v>
      </c>
      <c r="BU23" s="44">
        <f t="shared" si="21"/>
        <v>0.909090909090909</v>
      </c>
    </row>
    <row r="24" spans="1:73">
      <c r="A24" s="14" t="s">
        <v>49</v>
      </c>
      <c r="B24" s="15">
        <f t="shared" ref="B24:F24" si="40">B9+B23</f>
        <v>294</v>
      </c>
      <c r="C24" s="15">
        <f t="shared" si="40"/>
        <v>281</v>
      </c>
      <c r="D24" s="16">
        <f t="shared" si="23"/>
        <v>0.95578231292517</v>
      </c>
      <c r="E24" s="15">
        <f t="shared" si="40"/>
        <v>262</v>
      </c>
      <c r="F24" s="15">
        <f t="shared" si="40"/>
        <v>250</v>
      </c>
      <c r="G24" s="16">
        <f>F24/E24</f>
        <v>0.954198473282443</v>
      </c>
      <c r="H24" s="15">
        <f t="shared" ref="H24:L24" si="41">H9+H23</f>
        <v>95</v>
      </c>
      <c r="I24" s="15">
        <f t="shared" si="41"/>
        <v>91</v>
      </c>
      <c r="J24" s="16">
        <f t="shared" si="25"/>
        <v>0.957894736842105</v>
      </c>
      <c r="K24" s="15">
        <f t="shared" si="41"/>
        <v>117</v>
      </c>
      <c r="L24" s="15">
        <f t="shared" si="41"/>
        <v>108</v>
      </c>
      <c r="M24" s="16">
        <f t="shared" si="26"/>
        <v>0.923076923076923</v>
      </c>
      <c r="N24" s="15">
        <f t="shared" ref="N24:R24" si="42">N9+N23</f>
        <v>30</v>
      </c>
      <c r="O24" s="15">
        <f t="shared" si="42"/>
        <v>24</v>
      </c>
      <c r="P24" s="16">
        <f>O24/N24</f>
        <v>0.8</v>
      </c>
      <c r="Q24" s="15">
        <f t="shared" si="42"/>
        <v>29</v>
      </c>
      <c r="R24" s="15">
        <f t="shared" si="42"/>
        <v>24</v>
      </c>
      <c r="S24" s="16">
        <f>R24/Q24</f>
        <v>0.827586206896552</v>
      </c>
      <c r="T24" s="15">
        <f t="shared" ref="T24:X24" si="43">T9+T23</f>
        <v>58</v>
      </c>
      <c r="U24" s="15">
        <f t="shared" si="43"/>
        <v>53</v>
      </c>
      <c r="V24" s="16">
        <f>U24/T24</f>
        <v>0.913793103448276</v>
      </c>
      <c r="W24" s="15">
        <f t="shared" si="43"/>
        <v>0</v>
      </c>
      <c r="X24" s="15">
        <f t="shared" si="43"/>
        <v>0</v>
      </c>
      <c r="Y24" s="16" t="e">
        <f>X24/W24</f>
        <v>#DIV/0!</v>
      </c>
      <c r="Z24" s="15">
        <f t="shared" ref="Z24:AD24" si="44">Z9+Z23</f>
        <v>70</v>
      </c>
      <c r="AA24" s="15">
        <f t="shared" si="44"/>
        <v>53</v>
      </c>
      <c r="AB24" s="16">
        <f>AA24/Z24</f>
        <v>0.757142857142857</v>
      </c>
      <c r="AC24" s="15">
        <f t="shared" si="44"/>
        <v>60</v>
      </c>
      <c r="AD24" s="15">
        <f t="shared" si="44"/>
        <v>58</v>
      </c>
      <c r="AE24" s="16">
        <f t="shared" si="30"/>
        <v>0.966666666666667</v>
      </c>
      <c r="AF24" s="15">
        <f>AF9+AF23</f>
        <v>131</v>
      </c>
      <c r="AG24" s="15">
        <f>AG9+AG23</f>
        <v>100</v>
      </c>
      <c r="AH24" s="16">
        <f t="shared" si="31"/>
        <v>0.763358778625954</v>
      </c>
      <c r="AI24" s="15"/>
      <c r="AJ24" s="15"/>
      <c r="AK24" s="16"/>
      <c r="AL24" s="15">
        <f t="shared" ref="AL24:AP24" si="45">AL9+AL23</f>
        <v>14</v>
      </c>
      <c r="AM24" s="15">
        <f t="shared" si="45"/>
        <v>10</v>
      </c>
      <c r="AN24" s="16">
        <f>AM24/AL24</f>
        <v>0.714285714285714</v>
      </c>
      <c r="AO24" s="15">
        <f t="shared" si="45"/>
        <v>65</v>
      </c>
      <c r="AP24" s="15">
        <f t="shared" si="45"/>
        <v>49</v>
      </c>
      <c r="AQ24" s="16">
        <f t="shared" si="33"/>
        <v>0.753846153846154</v>
      </c>
      <c r="AR24" s="15">
        <f t="shared" ref="AR24:AV24" si="46">AR9+AR23</f>
        <v>1</v>
      </c>
      <c r="AS24" s="15">
        <f t="shared" si="46"/>
        <v>1</v>
      </c>
      <c r="AT24" s="16">
        <f t="shared" si="35"/>
        <v>1</v>
      </c>
      <c r="AU24" s="15">
        <f t="shared" si="46"/>
        <v>1</v>
      </c>
      <c r="AV24" s="15">
        <f t="shared" si="46"/>
        <v>1</v>
      </c>
      <c r="AW24" s="16">
        <f t="shared" si="36"/>
        <v>1</v>
      </c>
      <c r="AX24" s="15">
        <f t="shared" ref="AX24:BB24" si="47">AX9+AX23</f>
        <v>4</v>
      </c>
      <c r="AY24" s="15">
        <f t="shared" si="47"/>
        <v>3</v>
      </c>
      <c r="AZ24" s="16">
        <f t="shared" si="38"/>
        <v>0.75</v>
      </c>
      <c r="BA24" s="15">
        <f t="shared" si="47"/>
        <v>125</v>
      </c>
      <c r="BB24" s="15">
        <f t="shared" si="47"/>
        <v>112</v>
      </c>
      <c r="BC24" s="16">
        <f>BB24/BA24</f>
        <v>0.896</v>
      </c>
      <c r="BD24" s="15"/>
      <c r="BE24" s="15"/>
      <c r="BF24" s="16"/>
      <c r="BG24" s="15"/>
      <c r="BH24" s="15"/>
      <c r="BI24" s="16"/>
      <c r="BJ24" s="15">
        <f>BJ9+BJ23</f>
        <v>139</v>
      </c>
      <c r="BK24" s="15">
        <f>BK9+BK23</f>
        <v>128</v>
      </c>
      <c r="BL24" s="16">
        <f t="shared" si="39"/>
        <v>0.920863309352518</v>
      </c>
      <c r="BM24" s="15"/>
      <c r="BN24" s="15"/>
      <c r="BO24" s="16"/>
      <c r="BP24" s="15">
        <f>BP9+BP23</f>
        <v>96</v>
      </c>
      <c r="BQ24" s="15">
        <f>BQ9+BQ23</f>
        <v>67</v>
      </c>
      <c r="BR24" s="16">
        <f>BQ24/BP24</f>
        <v>0.697916666666667</v>
      </c>
      <c r="BS24" s="45">
        <f t="shared" si="20"/>
        <v>1591</v>
      </c>
      <c r="BT24" s="15">
        <f t="shared" si="20"/>
        <v>1413</v>
      </c>
      <c r="BU24" s="46">
        <f t="shared" si="21"/>
        <v>0.888120678818353</v>
      </c>
    </row>
    <row r="25" spans="1:73">
      <c r="A25" s="8" t="s">
        <v>50</v>
      </c>
      <c r="B25" s="9"/>
      <c r="C25" s="9"/>
      <c r="D25" s="18"/>
      <c r="E25" s="9"/>
      <c r="F25" s="9"/>
      <c r="G25" s="18"/>
      <c r="H25" s="9"/>
      <c r="I25" s="9"/>
      <c r="J25" s="18"/>
      <c r="K25" s="9"/>
      <c r="L25" s="9"/>
      <c r="M25" s="18"/>
      <c r="N25" s="9"/>
      <c r="O25" s="9"/>
      <c r="P25" s="18"/>
      <c r="Q25" s="9"/>
      <c r="R25" s="9"/>
      <c r="S25" s="18"/>
      <c r="T25" s="9"/>
      <c r="U25" s="9"/>
      <c r="V25" s="18"/>
      <c r="W25" s="9"/>
      <c r="X25" s="9"/>
      <c r="Y25" s="18"/>
      <c r="Z25" s="9"/>
      <c r="AA25" s="9"/>
      <c r="AB25" s="18"/>
      <c r="AC25" s="9"/>
      <c r="AD25" s="9"/>
      <c r="AE25" s="18"/>
      <c r="AF25" s="9"/>
      <c r="AG25" s="9"/>
      <c r="AH25" s="18"/>
      <c r="AI25" s="9"/>
      <c r="AJ25" s="9"/>
      <c r="AK25" s="18"/>
      <c r="AL25" s="9"/>
      <c r="AM25" s="9"/>
      <c r="AN25" s="18"/>
      <c r="AO25" s="9"/>
      <c r="AP25" s="9"/>
      <c r="AQ25" s="18"/>
      <c r="AR25" s="9"/>
      <c r="AS25" s="9"/>
      <c r="AT25" s="18"/>
      <c r="AU25" s="9"/>
      <c r="AV25" s="9"/>
      <c r="AW25" s="18"/>
      <c r="AX25" s="9"/>
      <c r="AY25" s="9"/>
      <c r="AZ25" s="18"/>
      <c r="BA25" s="9"/>
      <c r="BB25" s="9"/>
      <c r="BC25" s="18"/>
      <c r="BD25" s="9"/>
      <c r="BE25" s="9"/>
      <c r="BF25" s="18"/>
      <c r="BG25" s="9"/>
      <c r="BH25" s="9"/>
      <c r="BI25" s="18"/>
      <c r="BJ25" s="9"/>
      <c r="BK25" s="9"/>
      <c r="BL25" s="18"/>
      <c r="BM25" s="9"/>
      <c r="BN25" s="9"/>
      <c r="BO25" s="18"/>
      <c r="BP25" s="9"/>
      <c r="BQ25" s="9"/>
      <c r="BR25" s="18"/>
      <c r="BS25" s="42">
        <f t="shared" si="20"/>
        <v>0</v>
      </c>
      <c r="BT25" s="9">
        <f t="shared" si="20"/>
        <v>0</v>
      </c>
      <c r="BU25" s="41" t="e">
        <f t="shared" si="21"/>
        <v>#DIV/0!</v>
      </c>
    </row>
    <row r="26" spans="1:73">
      <c r="A26" s="8" t="s">
        <v>51</v>
      </c>
      <c r="B26" s="9"/>
      <c r="C26" s="9"/>
      <c r="D26" s="18"/>
      <c r="E26" s="9"/>
      <c r="F26" s="9"/>
      <c r="G26" s="18"/>
      <c r="H26" s="9"/>
      <c r="I26" s="9"/>
      <c r="J26" s="18"/>
      <c r="K26" s="9"/>
      <c r="L26" s="9"/>
      <c r="M26" s="18"/>
      <c r="N26" s="9"/>
      <c r="O26" s="9"/>
      <c r="P26" s="18"/>
      <c r="Q26" s="9"/>
      <c r="R26" s="9"/>
      <c r="S26" s="18"/>
      <c r="T26" s="9"/>
      <c r="U26" s="9"/>
      <c r="V26" s="18"/>
      <c r="W26" s="9"/>
      <c r="X26" s="9"/>
      <c r="Y26" s="18"/>
      <c r="Z26" s="9"/>
      <c r="AA26" s="9"/>
      <c r="AB26" s="18"/>
      <c r="AC26" s="9"/>
      <c r="AD26" s="9"/>
      <c r="AE26" s="18"/>
      <c r="AF26" s="9"/>
      <c r="AG26" s="9"/>
      <c r="AH26" s="18"/>
      <c r="AI26" s="9"/>
      <c r="AJ26" s="9"/>
      <c r="AK26" s="18"/>
      <c r="AL26" s="9"/>
      <c r="AM26" s="9"/>
      <c r="AN26" s="18"/>
      <c r="AO26" s="9"/>
      <c r="AP26" s="9"/>
      <c r="AQ26" s="18"/>
      <c r="AR26" s="9"/>
      <c r="AS26" s="9"/>
      <c r="AT26" s="18"/>
      <c r="AU26" s="9"/>
      <c r="AV26" s="9"/>
      <c r="AW26" s="18"/>
      <c r="AX26" s="9"/>
      <c r="AY26" s="9"/>
      <c r="AZ26" s="18"/>
      <c r="BA26" s="9"/>
      <c r="BB26" s="9"/>
      <c r="BC26" s="18"/>
      <c r="BD26" s="9"/>
      <c r="BE26" s="9"/>
      <c r="BF26" s="18"/>
      <c r="BG26" s="9"/>
      <c r="BH26" s="9"/>
      <c r="BI26" s="18"/>
      <c r="BJ26" s="9"/>
      <c r="BK26" s="9"/>
      <c r="BL26" s="18"/>
      <c r="BM26" s="9"/>
      <c r="BN26" s="9"/>
      <c r="BO26" s="18"/>
      <c r="BP26" s="9"/>
      <c r="BQ26" s="9"/>
      <c r="BR26" s="18"/>
      <c r="BS26" s="42"/>
      <c r="BT26" s="9"/>
      <c r="BU26" s="41"/>
    </row>
    <row r="27" spans="1:73">
      <c r="A27" s="8" t="s">
        <v>52</v>
      </c>
      <c r="B27" s="9"/>
      <c r="C27" s="9"/>
      <c r="D27" s="18"/>
      <c r="E27" s="9"/>
      <c r="F27" s="9"/>
      <c r="G27" s="18"/>
      <c r="H27" s="9"/>
      <c r="I27" s="9"/>
      <c r="J27" s="18"/>
      <c r="K27" s="9"/>
      <c r="L27" s="9"/>
      <c r="M27" s="18"/>
      <c r="N27" s="9"/>
      <c r="O27" s="9"/>
      <c r="P27" s="18"/>
      <c r="Q27" s="9"/>
      <c r="R27" s="9"/>
      <c r="S27" s="18"/>
      <c r="T27" s="9"/>
      <c r="U27" s="9"/>
      <c r="V27" s="18"/>
      <c r="W27" s="9"/>
      <c r="X27" s="9"/>
      <c r="Y27" s="18"/>
      <c r="Z27" s="9"/>
      <c r="AA27" s="9"/>
      <c r="AB27" s="18"/>
      <c r="AC27" s="9"/>
      <c r="AD27" s="9"/>
      <c r="AE27" s="18"/>
      <c r="AF27" s="9"/>
      <c r="AG27" s="9"/>
      <c r="AH27" s="18"/>
      <c r="AI27" s="9"/>
      <c r="AJ27" s="9"/>
      <c r="AK27" s="18"/>
      <c r="AL27" s="9"/>
      <c r="AM27" s="9"/>
      <c r="AN27" s="18"/>
      <c r="AO27" s="9"/>
      <c r="AP27" s="9"/>
      <c r="AQ27" s="18"/>
      <c r="AR27" s="9"/>
      <c r="AS27" s="9"/>
      <c r="AT27" s="18"/>
      <c r="AU27" s="9"/>
      <c r="AV27" s="9"/>
      <c r="AW27" s="18"/>
      <c r="AX27" s="9"/>
      <c r="AY27" s="9"/>
      <c r="AZ27" s="18"/>
      <c r="BA27" s="9"/>
      <c r="BB27" s="9"/>
      <c r="BC27" s="18"/>
      <c r="BD27" s="9"/>
      <c r="BE27" s="9"/>
      <c r="BF27" s="18"/>
      <c r="BG27" s="9"/>
      <c r="BH27" s="9"/>
      <c r="BI27" s="18"/>
      <c r="BJ27" s="9"/>
      <c r="BK27" s="9"/>
      <c r="BL27" s="10"/>
      <c r="BM27" s="9"/>
      <c r="BN27" s="9"/>
      <c r="BO27" s="18"/>
      <c r="BP27" s="9"/>
      <c r="BQ27" s="9"/>
      <c r="BR27" s="18"/>
      <c r="BS27" s="42">
        <f t="shared" ref="BS27:BT30" si="48">B27+E27+H27+K27+N27+Q27+T27+W27+Z27+AC27+AF27+AI27+AL27+AO27+AR27+AU27+AX27+BA27+BD27+BG27+BJ27+BM27+BP27</f>
        <v>0</v>
      </c>
      <c r="BT27" s="9">
        <f t="shared" si="48"/>
        <v>0</v>
      </c>
      <c r="BU27" s="41" t="e">
        <f t="shared" ref="BU27:BU30" si="49">BT27/BS27</f>
        <v>#DIV/0!</v>
      </c>
    </row>
    <row r="28" spans="1:73">
      <c r="A28" s="8" t="s">
        <v>53</v>
      </c>
      <c r="B28" s="9"/>
      <c r="C28" s="9"/>
      <c r="D28" s="18"/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42">
        <f t="shared" si="48"/>
        <v>0</v>
      </c>
      <c r="BT28" s="9">
        <f t="shared" si="48"/>
        <v>0</v>
      </c>
      <c r="BU28" s="41" t="e">
        <f t="shared" si="49"/>
        <v>#DIV/0!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/>
      <c r="BT29" s="9"/>
      <c r="BU29" s="41"/>
    </row>
    <row r="30" spans="1:73">
      <c r="A30" s="11" t="s">
        <v>55</v>
      </c>
      <c r="B30" s="12">
        <f>SUM(B25:B29)</f>
        <v>0</v>
      </c>
      <c r="C30" s="12">
        <f>SUM(C25:C29)</f>
        <v>0</v>
      </c>
      <c r="D30" s="13" t="e">
        <f t="shared" ref="D30" si="50">C30/B30</f>
        <v>#DIV/0!</v>
      </c>
      <c r="E30" s="12"/>
      <c r="F30" s="12"/>
      <c r="G30" s="13"/>
      <c r="H30" s="12">
        <f>SUM(H25:H29)</f>
        <v>0</v>
      </c>
      <c r="I30" s="12">
        <f>SUM(I25:I29)</f>
        <v>0</v>
      </c>
      <c r="J30" s="13" t="e">
        <f>I30/H30</f>
        <v>#DIV/0!</v>
      </c>
      <c r="K30" s="12"/>
      <c r="L30" s="12"/>
      <c r="M30" s="13"/>
      <c r="N30" s="12"/>
      <c r="O30" s="12"/>
      <c r="P30" s="13"/>
      <c r="Q30" s="12">
        <f>SUM(Q25:Q29)</f>
        <v>0</v>
      </c>
      <c r="R30" s="12">
        <f>SUM(R25:R29)</f>
        <v>0</v>
      </c>
      <c r="S30" s="13" t="e">
        <f t="shared" ref="S30" si="51">R30/Q30</f>
        <v>#DIV/0!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52">SUM(AC25:AC29)</f>
        <v>0</v>
      </c>
      <c r="AD30" s="12">
        <f t="shared" si="52"/>
        <v>0</v>
      </c>
      <c r="AE30" s="13" t="e">
        <f>AD30/AC30</f>
        <v>#DIV/0!</v>
      </c>
      <c r="AF30" s="12">
        <f t="shared" si="52"/>
        <v>0</v>
      </c>
      <c r="AG30" s="12">
        <f t="shared" si="52"/>
        <v>0</v>
      </c>
      <c r="AH30" s="13" t="e">
        <f>AG30/AF30</f>
        <v>#DIV/0!</v>
      </c>
      <c r="AI30" s="12"/>
      <c r="AJ30" s="12"/>
      <c r="AK30" s="13"/>
      <c r="AL30" s="12"/>
      <c r="AM30" s="12"/>
      <c r="AN30" s="13"/>
      <c r="AO30" s="12">
        <f t="shared" ref="AO30:AS30" si="53">SUM(AO25:AO29)</f>
        <v>0</v>
      </c>
      <c r="AP30" s="12">
        <f t="shared" si="53"/>
        <v>0</v>
      </c>
      <c r="AQ30" s="13" t="e">
        <f>AP30/AO30</f>
        <v>#DIV/0!</v>
      </c>
      <c r="AR30" s="12">
        <f t="shared" si="53"/>
        <v>0</v>
      </c>
      <c r="AS30" s="12">
        <f t="shared" si="53"/>
        <v>0</v>
      </c>
      <c r="AT30" s="13" t="e">
        <f>AS30/AR30</f>
        <v>#DIV/0!</v>
      </c>
      <c r="AU30" s="12">
        <f t="shared" ref="AU30:AY30" si="54">SUM(AU25:AU29)</f>
        <v>0</v>
      </c>
      <c r="AV30" s="12">
        <f t="shared" si="54"/>
        <v>0</v>
      </c>
      <c r="AW30" s="13" t="e">
        <f>AV30/AU30</f>
        <v>#DIV/0!</v>
      </c>
      <c r="AX30" s="12">
        <f t="shared" si="54"/>
        <v>0</v>
      </c>
      <c r="AY30" s="12">
        <f t="shared" si="54"/>
        <v>0</v>
      </c>
      <c r="AZ30" s="13" t="e">
        <f>AY30/AX30</f>
        <v>#DIV/0!</v>
      </c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55">SUM(BJ25:BJ29)</f>
        <v>0</v>
      </c>
      <c r="BK30" s="12">
        <f t="shared" si="55"/>
        <v>0</v>
      </c>
      <c r="BL30" s="13" t="e">
        <f>BK30/BJ30</f>
        <v>#DIV/0!</v>
      </c>
      <c r="BM30" s="12">
        <f t="shared" si="55"/>
        <v>0</v>
      </c>
      <c r="BN30" s="12">
        <f t="shared" si="55"/>
        <v>0</v>
      </c>
      <c r="BO30" s="13" t="e">
        <f>BN30/BM30</f>
        <v>#DIV/0!</v>
      </c>
      <c r="BP30" s="12"/>
      <c r="BQ30" s="12"/>
      <c r="BR30" s="13"/>
      <c r="BS30" s="43">
        <f t="shared" si="48"/>
        <v>0</v>
      </c>
      <c r="BT30" s="12">
        <f t="shared" si="48"/>
        <v>0</v>
      </c>
      <c r="BU30" s="44" t="e">
        <f t="shared" si="49"/>
        <v>#DIV/0!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>
        <v>38</v>
      </c>
      <c r="AD31" s="9">
        <v>36</v>
      </c>
      <c r="AE31" s="18">
        <f>AD31/AC31</f>
        <v>0.947368421052632</v>
      </c>
      <c r="AF31" s="9">
        <v>2</v>
      </c>
      <c r="AG31" s="9">
        <v>2</v>
      </c>
      <c r="AH31" s="18">
        <f>AG31/AF31</f>
        <v>1</v>
      </c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>
        <v>31</v>
      </c>
      <c r="AY31" s="9">
        <v>30</v>
      </c>
      <c r="AZ31" s="18">
        <f>AY31/AX31</f>
        <v>0.967741935483871</v>
      </c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/>
      <c r="BT31" s="9"/>
      <c r="BU31" s="41"/>
    </row>
    <row r="32" spans="1:73">
      <c r="A32" s="8" t="s">
        <v>57</v>
      </c>
      <c r="B32" s="9"/>
      <c r="C32" s="9"/>
      <c r="D32" s="18"/>
      <c r="E32" s="9"/>
      <c r="F32" s="9"/>
      <c r="G32" s="18"/>
      <c r="H32" s="9">
        <v>1</v>
      </c>
      <c r="I32" s="9">
        <v>1</v>
      </c>
      <c r="J32" s="18">
        <f>I32/H32</f>
        <v>1</v>
      </c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T40" si="56">B32+E32+H32+K32+N32+Q32+T32+W32+Z32+AC32+AF32+AI32+AL32+AO32+AR32+AU32+AX32+BA32+BD32+BG32+BJ32+BM32+BP32</f>
        <v>1</v>
      </c>
      <c r="BT32" s="9">
        <f t="shared" si="56"/>
        <v>1</v>
      </c>
      <c r="BU32" s="41">
        <f t="shared" ref="BU32:BU40" si="57">BT32/BS32</f>
        <v>1</v>
      </c>
    </row>
    <row r="33" spans="1:73">
      <c r="A33" s="8" t="s">
        <v>58</v>
      </c>
      <c r="B33" s="9">
        <v>2</v>
      </c>
      <c r="C33" s="9">
        <v>1</v>
      </c>
      <c r="D33" s="18">
        <f>C33/B33</f>
        <v>0.5</v>
      </c>
      <c r="E33" s="9"/>
      <c r="F33" s="9"/>
      <c r="G33" s="18"/>
      <c r="H33" s="9">
        <v>2</v>
      </c>
      <c r="I33" s="9">
        <v>1</v>
      </c>
      <c r="J33" s="18">
        <f>I33/H33</f>
        <v>0.5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>
        <v>1</v>
      </c>
      <c r="AS33" s="9">
        <v>1</v>
      </c>
      <c r="AT33" s="18">
        <f>AS33/AR33</f>
        <v>1</v>
      </c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8"/>
      <c r="BJ33" s="9"/>
      <c r="BK33" s="9"/>
      <c r="BL33" s="18"/>
      <c r="BM33" s="9"/>
      <c r="BN33" s="9"/>
      <c r="BO33" s="18"/>
      <c r="BP33" s="9"/>
      <c r="BQ33" s="9"/>
      <c r="BR33" s="18"/>
      <c r="BS33" s="42">
        <f t="shared" si="56"/>
        <v>5</v>
      </c>
      <c r="BT33" s="9">
        <f t="shared" si="56"/>
        <v>3</v>
      </c>
      <c r="BU33" s="41">
        <f t="shared" si="57"/>
        <v>0.6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/>
      <c r="BT34" s="9"/>
      <c r="BU34" s="41"/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56"/>
        <v>0</v>
      </c>
      <c r="BT35" s="9">
        <f t="shared" si="56"/>
        <v>0</v>
      </c>
      <c r="BU35" s="41" t="e">
        <f t="shared" si="57"/>
        <v>#DIV/0!</v>
      </c>
    </row>
    <row r="36" spans="1:73">
      <c r="A36" s="11" t="s">
        <v>61</v>
      </c>
      <c r="B36" s="12">
        <f>SUM(B31:B35)</f>
        <v>2</v>
      </c>
      <c r="C36" s="12">
        <f>SUM(C31:C35)</f>
        <v>1</v>
      </c>
      <c r="D36" s="13">
        <f t="shared" ref="D36:D43" si="58">C36/B36</f>
        <v>0.5</v>
      </c>
      <c r="E36" s="12"/>
      <c r="F36" s="12"/>
      <c r="G36" s="13"/>
      <c r="H36" s="12">
        <f>SUM(H31:H35)</f>
        <v>3</v>
      </c>
      <c r="I36" s="12">
        <f>SUM(I31:I35)</f>
        <v>2</v>
      </c>
      <c r="J36" s="13">
        <f t="shared" ref="J36:J37" si="59">I36/H36</f>
        <v>0.666666666666667</v>
      </c>
      <c r="K36" s="12"/>
      <c r="L36" s="12"/>
      <c r="M36" s="13"/>
      <c r="N36" s="12"/>
      <c r="O36" s="12"/>
      <c r="P36" s="13"/>
      <c r="Q36" s="12">
        <f>SUM(Q31:Q35)</f>
        <v>0</v>
      </c>
      <c r="R36" s="12">
        <f>SUM(R31:R35)</f>
        <v>0</v>
      </c>
      <c r="S36" s="13" t="e">
        <f t="shared" ref="S36:S37" si="60">R36/Q36</f>
        <v>#DIV/0!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61">SUM(AC31:AC35)</f>
        <v>38</v>
      </c>
      <c r="AD36" s="12">
        <f t="shared" si="61"/>
        <v>36</v>
      </c>
      <c r="AE36" s="13">
        <f t="shared" ref="AE36:AE37" si="62">AD36/AC36</f>
        <v>0.947368421052632</v>
      </c>
      <c r="AF36" s="12">
        <f t="shared" si="61"/>
        <v>2</v>
      </c>
      <c r="AG36" s="12">
        <f t="shared" si="61"/>
        <v>2</v>
      </c>
      <c r="AH36" s="13">
        <f t="shared" ref="AH36:AH37" si="63">AG36/AF36</f>
        <v>1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/>
      <c r="AM36" s="12"/>
      <c r="AN36" s="13"/>
      <c r="AO36" s="12"/>
      <c r="AP36" s="12"/>
      <c r="AQ36" s="13"/>
      <c r="AR36" s="12">
        <f t="shared" ref="AR36:AS36" si="64">SUM(AR31:AR35)</f>
        <v>1</v>
      </c>
      <c r="AS36" s="12">
        <f t="shared" si="64"/>
        <v>1</v>
      </c>
      <c r="AT36" s="13">
        <f t="shared" ref="AT36:AT37" si="65">AS36/AR36</f>
        <v>1</v>
      </c>
      <c r="AU36" s="12"/>
      <c r="AV36" s="12"/>
      <c r="AW36" s="13"/>
      <c r="AX36" s="12">
        <f t="shared" ref="AX36:AY36" si="66">SUM(AX31:AX35)</f>
        <v>31</v>
      </c>
      <c r="AY36" s="12">
        <f t="shared" si="66"/>
        <v>30</v>
      </c>
      <c r="AZ36" s="13">
        <f t="shared" ref="AZ36:AZ37" si="67">AY36/AX36</f>
        <v>0.967741935483871</v>
      </c>
      <c r="BA36" s="12"/>
      <c r="BB36" s="12"/>
      <c r="BC36" s="13"/>
      <c r="BD36" s="12">
        <f t="shared" ref="BD36:BH36" si="68">SUM(BD31:BD35)</f>
        <v>0</v>
      </c>
      <c r="BE36" s="12">
        <f t="shared" si="68"/>
        <v>0</v>
      </c>
      <c r="BF36" s="13" t="e">
        <f>BE36/BD36</f>
        <v>#DIV/0!</v>
      </c>
      <c r="BG36" s="12">
        <f t="shared" si="68"/>
        <v>0</v>
      </c>
      <c r="BH36" s="12">
        <f t="shared" si="68"/>
        <v>0</v>
      </c>
      <c r="BI36" s="13" t="e">
        <f>BH36/BG36</f>
        <v>#DIV/0!</v>
      </c>
      <c r="BJ36" s="12">
        <f>SUM(BJ31:BJ35)</f>
        <v>0</v>
      </c>
      <c r="BK36" s="12">
        <f>SUM(BK31:BK35)</f>
        <v>0</v>
      </c>
      <c r="BL36" s="13" t="e">
        <f t="shared" ref="BL36:BL37" si="69">BK36/BJ36</f>
        <v>#DIV/0!</v>
      </c>
      <c r="BM36" s="12"/>
      <c r="BN36" s="12"/>
      <c r="BO36" s="13"/>
      <c r="BP36" s="12"/>
      <c r="BQ36" s="12"/>
      <c r="BR36" s="13"/>
      <c r="BS36" s="43">
        <f t="shared" si="56"/>
        <v>77</v>
      </c>
      <c r="BT36" s="12">
        <f t="shared" si="56"/>
        <v>72</v>
      </c>
      <c r="BU36" s="44">
        <f t="shared" si="57"/>
        <v>0.935064935064935</v>
      </c>
    </row>
    <row r="37" spans="1:73">
      <c r="A37" s="14" t="s">
        <v>62</v>
      </c>
      <c r="B37" s="15">
        <f>B30+B36</f>
        <v>2</v>
      </c>
      <c r="C37" s="15">
        <f>C30+C36</f>
        <v>1</v>
      </c>
      <c r="D37" s="16">
        <f t="shared" si="58"/>
        <v>0.5</v>
      </c>
      <c r="E37" s="15"/>
      <c r="F37" s="15"/>
      <c r="G37" s="16"/>
      <c r="H37" s="15">
        <f>H30+H36</f>
        <v>3</v>
      </c>
      <c r="I37" s="15">
        <f>I30+I36</f>
        <v>2</v>
      </c>
      <c r="J37" s="16">
        <f t="shared" si="59"/>
        <v>0.666666666666667</v>
      </c>
      <c r="K37" s="15"/>
      <c r="L37" s="15"/>
      <c r="M37" s="16"/>
      <c r="N37" s="15"/>
      <c r="O37" s="15"/>
      <c r="P37" s="16"/>
      <c r="Q37" s="15">
        <f>Q30+Q36</f>
        <v>0</v>
      </c>
      <c r="R37" s="15">
        <f>R30+R36</f>
        <v>0</v>
      </c>
      <c r="S37" s="16" t="e">
        <f t="shared" si="60"/>
        <v>#DIV/0!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70">AC30+AC36</f>
        <v>38</v>
      </c>
      <c r="AD37" s="15">
        <f t="shared" si="70"/>
        <v>36</v>
      </c>
      <c r="AE37" s="16">
        <f t="shared" si="62"/>
        <v>0.947368421052632</v>
      </c>
      <c r="AF37" s="15">
        <f t="shared" si="70"/>
        <v>2</v>
      </c>
      <c r="AG37" s="15">
        <f t="shared" si="70"/>
        <v>2</v>
      </c>
      <c r="AH37" s="16">
        <f t="shared" si="63"/>
        <v>1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/>
      <c r="AM37" s="15"/>
      <c r="AN37" s="16"/>
      <c r="AO37" s="15">
        <f t="shared" ref="AO37:AS37" si="71">AO30+AO36</f>
        <v>0</v>
      </c>
      <c r="AP37" s="15">
        <f t="shared" si="71"/>
        <v>0</v>
      </c>
      <c r="AQ37" s="16" t="e">
        <f>AP37/AO37</f>
        <v>#DIV/0!</v>
      </c>
      <c r="AR37" s="15">
        <f t="shared" si="71"/>
        <v>1</v>
      </c>
      <c r="AS37" s="15">
        <f t="shared" si="71"/>
        <v>1</v>
      </c>
      <c r="AT37" s="16">
        <f t="shared" si="65"/>
        <v>1</v>
      </c>
      <c r="AU37" s="15">
        <f t="shared" ref="AU37:AY37" si="72">AU30+AU36</f>
        <v>0</v>
      </c>
      <c r="AV37" s="15">
        <f t="shared" si="72"/>
        <v>0</v>
      </c>
      <c r="AW37" s="16" t="e">
        <f>AV37/AU37</f>
        <v>#DIV/0!</v>
      </c>
      <c r="AX37" s="15">
        <f t="shared" si="72"/>
        <v>31</v>
      </c>
      <c r="AY37" s="15">
        <f t="shared" si="72"/>
        <v>30</v>
      </c>
      <c r="AZ37" s="16">
        <f t="shared" si="67"/>
        <v>0.967741935483871</v>
      </c>
      <c r="BA37" s="15"/>
      <c r="BB37" s="15"/>
      <c r="BC37" s="16"/>
      <c r="BD37" s="15">
        <f t="shared" ref="BD37:BH37" si="73">BD30+BD36</f>
        <v>0</v>
      </c>
      <c r="BE37" s="15">
        <f t="shared" si="73"/>
        <v>0</v>
      </c>
      <c r="BF37" s="16" t="e">
        <f>BE37/BD37</f>
        <v>#DIV/0!</v>
      </c>
      <c r="BG37" s="15">
        <f t="shared" si="73"/>
        <v>0</v>
      </c>
      <c r="BH37" s="15">
        <f t="shared" si="73"/>
        <v>0</v>
      </c>
      <c r="BI37" s="16" t="e">
        <f>BH37/BG37</f>
        <v>#DIV/0!</v>
      </c>
      <c r="BJ37" s="15">
        <f t="shared" ref="BJ37:BN37" si="74">BJ30+BJ36</f>
        <v>0</v>
      </c>
      <c r="BK37" s="15">
        <f t="shared" si="74"/>
        <v>0</v>
      </c>
      <c r="BL37" s="16" t="e">
        <f t="shared" si="69"/>
        <v>#DIV/0!</v>
      </c>
      <c r="BM37" s="15">
        <f t="shared" si="74"/>
        <v>0</v>
      </c>
      <c r="BN37" s="15">
        <f t="shared" si="74"/>
        <v>0</v>
      </c>
      <c r="BO37" s="16" t="e">
        <f>BN37/BM37</f>
        <v>#DIV/0!</v>
      </c>
      <c r="BP37" s="15"/>
      <c r="BQ37" s="15"/>
      <c r="BR37" s="16"/>
      <c r="BS37" s="45">
        <f t="shared" si="56"/>
        <v>77</v>
      </c>
      <c r="BT37" s="15">
        <f t="shared" si="56"/>
        <v>72</v>
      </c>
      <c r="BU37" s="46">
        <f t="shared" si="57"/>
        <v>0.935064935064935</v>
      </c>
    </row>
    <row r="38" spans="1:73">
      <c r="A38" s="8" t="s">
        <v>63</v>
      </c>
      <c r="B38" s="9"/>
      <c r="C38" s="9"/>
      <c r="D38" s="18"/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/>
      <c r="AD38" s="9"/>
      <c r="AE38" s="18"/>
      <c r="AF38" s="9"/>
      <c r="AG38" s="9"/>
      <c r="AH38" s="18"/>
      <c r="AI38" s="9"/>
      <c r="AJ38" s="9"/>
      <c r="AK38" s="18"/>
      <c r="AL38" s="9"/>
      <c r="AM38" s="9"/>
      <c r="AN38" s="18"/>
      <c r="AO38" s="9"/>
      <c r="AP38" s="9"/>
      <c r="AQ38" s="18"/>
      <c r="AR38" s="9"/>
      <c r="AS38" s="9"/>
      <c r="AT38" s="18"/>
      <c r="AU38" s="9"/>
      <c r="AV38" s="9"/>
      <c r="AW38" s="18"/>
      <c r="AX38" s="9"/>
      <c r="AY38" s="9"/>
      <c r="AZ38" s="18"/>
      <c r="BA38" s="9"/>
      <c r="BB38" s="9"/>
      <c r="BC38" s="18"/>
      <c r="BD38" s="9"/>
      <c r="BE38" s="9"/>
      <c r="BF38" s="18"/>
      <c r="BG38" s="9"/>
      <c r="BH38" s="9"/>
      <c r="BI38" s="18"/>
      <c r="BJ38" s="9"/>
      <c r="BK38" s="9"/>
      <c r="BL38" s="18"/>
      <c r="BM38" s="9"/>
      <c r="BN38" s="9"/>
      <c r="BO38" s="18"/>
      <c r="BP38" s="9"/>
      <c r="BQ38" s="9"/>
      <c r="BR38" s="18"/>
      <c r="BS38" s="42">
        <f t="shared" si="56"/>
        <v>0</v>
      </c>
      <c r="BT38" s="9">
        <f t="shared" si="56"/>
        <v>0</v>
      </c>
      <c r="BU38" s="41" t="e">
        <f t="shared" si="57"/>
        <v>#DIV/0!</v>
      </c>
    </row>
    <row r="39" spans="1:73">
      <c r="A39" s="8" t="s">
        <v>64</v>
      </c>
      <c r="B39" s="9"/>
      <c r="C39" s="9"/>
      <c r="D39" s="18"/>
      <c r="E39" s="9"/>
      <c r="F39" s="9"/>
      <c r="G39" s="18"/>
      <c r="H39" s="9"/>
      <c r="I39" s="9"/>
      <c r="J39" s="18"/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18"/>
      <c r="BP39" s="9"/>
      <c r="BQ39" s="9"/>
      <c r="BR39" s="18"/>
      <c r="BS39" s="42">
        <f t="shared" si="56"/>
        <v>0</v>
      </c>
      <c r="BT39" s="9">
        <f t="shared" si="56"/>
        <v>0</v>
      </c>
      <c r="BU39" s="41" t="e">
        <f t="shared" si="57"/>
        <v>#DIV/0!</v>
      </c>
    </row>
    <row r="40" spans="1:73">
      <c r="A40" s="8" t="s">
        <v>65</v>
      </c>
      <c r="B40" s="9"/>
      <c r="C40" s="9"/>
      <c r="D40" s="18"/>
      <c r="E40" s="9"/>
      <c r="F40" s="9"/>
      <c r="G40" s="18"/>
      <c r="H40" s="9"/>
      <c r="I40" s="9"/>
      <c r="J40" s="18"/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/>
      <c r="AD40" s="9"/>
      <c r="AE40" s="18"/>
      <c r="AF40" s="9"/>
      <c r="AG40" s="9"/>
      <c r="AH40" s="18"/>
      <c r="AI40" s="9"/>
      <c r="AJ40" s="9"/>
      <c r="AK40" s="18"/>
      <c r="AL40" s="9"/>
      <c r="AM40" s="9"/>
      <c r="AN40" s="18"/>
      <c r="AO40" s="9"/>
      <c r="AP40" s="9"/>
      <c r="AQ40" s="18"/>
      <c r="AR40" s="9"/>
      <c r="AS40" s="9"/>
      <c r="AT40" s="18"/>
      <c r="AU40" s="9"/>
      <c r="AV40" s="9"/>
      <c r="AW40" s="18"/>
      <c r="AX40" s="9"/>
      <c r="AY40" s="9"/>
      <c r="AZ40" s="18"/>
      <c r="BA40" s="9"/>
      <c r="BB40" s="9"/>
      <c r="BC40" s="18"/>
      <c r="BD40" s="9"/>
      <c r="BE40" s="9"/>
      <c r="BF40" s="18"/>
      <c r="BG40" s="9"/>
      <c r="BH40" s="9"/>
      <c r="BI40" s="18"/>
      <c r="BJ40" s="9"/>
      <c r="BK40" s="9"/>
      <c r="BL40" s="18"/>
      <c r="BM40" s="9"/>
      <c r="BN40" s="9"/>
      <c r="BO40" s="18"/>
      <c r="BP40" s="9"/>
      <c r="BQ40" s="9"/>
      <c r="BR40" s="18"/>
      <c r="BS40" s="42">
        <f t="shared" si="56"/>
        <v>0</v>
      </c>
      <c r="BT40" s="9">
        <f t="shared" si="56"/>
        <v>0</v>
      </c>
      <c r="BU40" s="41" t="e">
        <f t="shared" si="57"/>
        <v>#DIV/0!</v>
      </c>
    </row>
    <row r="41" spans="1:73">
      <c r="A41" s="8" t="s">
        <v>66</v>
      </c>
      <c r="B41" s="9"/>
      <c r="C41" s="9"/>
      <c r="D41" s="18"/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8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/>
      <c r="BT41" s="9"/>
      <c r="BU41" s="41"/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ref="BS42:BT44" si="75">B42+E42+H42+K42+N42+Q42+T42+W42+Z42+AC42+AF42+AI42+AL42+AO42+AR42+AU42+AX42+BA42+BD42+BG42+BJ42+BM42+BP42</f>
        <v>0</v>
      </c>
      <c r="BT42" s="9">
        <f t="shared" si="75"/>
        <v>0</v>
      </c>
      <c r="BU42" s="41" t="e">
        <f t="shared" ref="BU42:BU44" si="76">BT42/BS42</f>
        <v>#DIV/0!</v>
      </c>
    </row>
    <row r="43" spans="1:73">
      <c r="A43" s="11" t="s">
        <v>68</v>
      </c>
      <c r="B43" s="12">
        <f>SUM(B38:B42)</f>
        <v>0</v>
      </c>
      <c r="C43" s="12">
        <f>SUM(C38:C42)</f>
        <v>0</v>
      </c>
      <c r="D43" s="13" t="e">
        <f t="shared" si="58"/>
        <v>#DIV/0!</v>
      </c>
      <c r="E43" s="12"/>
      <c r="F43" s="12"/>
      <c r="G43" s="13"/>
      <c r="H43" s="12">
        <f>SUM(H38:H42)</f>
        <v>0</v>
      </c>
      <c r="I43" s="12">
        <f>SUM(I38:I42)</f>
        <v>0</v>
      </c>
      <c r="J43" s="13" t="e">
        <f t="shared" ref="J43" si="77">I43/H43</f>
        <v>#DIV/0!</v>
      </c>
      <c r="K43" s="12"/>
      <c r="L43" s="12"/>
      <c r="M43" s="13"/>
      <c r="N43" s="12"/>
      <c r="O43" s="12"/>
      <c r="P43" s="13"/>
      <c r="Q43" s="12">
        <f>SUM(Q38:Q42)</f>
        <v>0</v>
      </c>
      <c r="R43" s="12">
        <f>SUM(R38:R42)</f>
        <v>0</v>
      </c>
      <c r="S43" s="13" t="e">
        <f t="shared" ref="S43" si="78">R43/Q43</f>
        <v>#DIV/0!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/>
      <c r="AA43" s="12"/>
      <c r="AB43" s="13"/>
      <c r="AC43" s="12">
        <f t="shared" ref="AC43:AG43" si="79">SUM(AC38:AC42)</f>
        <v>0</v>
      </c>
      <c r="AD43" s="12">
        <f t="shared" si="79"/>
        <v>0</v>
      </c>
      <c r="AE43" s="13" t="e">
        <f>AD43/AC43</f>
        <v>#DIV/0!</v>
      </c>
      <c r="AF43" s="12">
        <f t="shared" si="79"/>
        <v>0</v>
      </c>
      <c r="AG43" s="12">
        <f t="shared" si="79"/>
        <v>0</v>
      </c>
      <c r="AH43" s="13" t="e">
        <f>AG43/AF43</f>
        <v>#DIV/0!</v>
      </c>
      <c r="AI43" s="12"/>
      <c r="AJ43" s="12"/>
      <c r="AK43" s="13"/>
      <c r="AL43" s="12"/>
      <c r="AM43" s="12"/>
      <c r="AN43" s="13"/>
      <c r="AO43" s="12">
        <f t="shared" ref="AO43:AS43" si="80">SUM(AO38:AO42)</f>
        <v>0</v>
      </c>
      <c r="AP43" s="12">
        <f t="shared" si="80"/>
        <v>0</v>
      </c>
      <c r="AQ43" s="13" t="e">
        <f>AP43/AO43</f>
        <v>#DIV/0!</v>
      </c>
      <c r="AR43" s="12">
        <f t="shared" si="80"/>
        <v>0</v>
      </c>
      <c r="AS43" s="12">
        <f t="shared" si="80"/>
        <v>0</v>
      </c>
      <c r="AT43" s="13" t="e">
        <f t="shared" ref="AT43" si="81">AS43/AR43</f>
        <v>#DIV/0!</v>
      </c>
      <c r="AU43" s="12">
        <f t="shared" ref="AU43:AY43" si="82">SUM(AU38:AU42)</f>
        <v>0</v>
      </c>
      <c r="AV43" s="12">
        <f t="shared" si="82"/>
        <v>0</v>
      </c>
      <c r="AW43" s="13" t="e">
        <f>AV43/AU43</f>
        <v>#DIV/0!</v>
      </c>
      <c r="AX43" s="12">
        <f t="shared" si="82"/>
        <v>0</v>
      </c>
      <c r="AY43" s="12">
        <f t="shared" si="82"/>
        <v>0</v>
      </c>
      <c r="AZ43" s="13" t="e">
        <f>AY43/AX43</f>
        <v>#DIV/0!</v>
      </c>
      <c r="BA43" s="12"/>
      <c r="BB43" s="12"/>
      <c r="BC43" s="13"/>
      <c r="BD43" s="12">
        <f>SUM(BD38:BD42)</f>
        <v>0</v>
      </c>
      <c r="BE43" s="12">
        <f>SUM(BE38:BE42)</f>
        <v>0</v>
      </c>
      <c r="BF43" s="13" t="e">
        <f>BE43/BD43</f>
        <v>#DIV/0!</v>
      </c>
      <c r="BG43" s="12">
        <f t="shared" ref="BG43:BK43" si="83">SUM(BG38:BG42)</f>
        <v>0</v>
      </c>
      <c r="BH43" s="12">
        <f t="shared" si="83"/>
        <v>0</v>
      </c>
      <c r="BI43" s="13" t="e">
        <f>BH43/BG43</f>
        <v>#DIV/0!</v>
      </c>
      <c r="BJ43" s="12">
        <f t="shared" si="83"/>
        <v>0</v>
      </c>
      <c r="BK43" s="12">
        <f t="shared" si="83"/>
        <v>0</v>
      </c>
      <c r="BL43" s="13" t="e">
        <f t="shared" ref="BL43" si="84">BK43/BJ43</f>
        <v>#DIV/0!</v>
      </c>
      <c r="BM43" s="12">
        <f>SUM(BM38:BM42)</f>
        <v>0</v>
      </c>
      <c r="BN43" s="12">
        <f>SUM(BN38:BN42)</f>
        <v>0</v>
      </c>
      <c r="BO43" s="13" t="e">
        <f>BN43/BM43</f>
        <v>#DIV/0!</v>
      </c>
      <c r="BP43" s="12"/>
      <c r="BQ43" s="12"/>
      <c r="BR43" s="13"/>
      <c r="BS43" s="43">
        <f t="shared" si="75"/>
        <v>0</v>
      </c>
      <c r="BT43" s="12">
        <f t="shared" si="75"/>
        <v>0</v>
      </c>
      <c r="BU43" s="44" t="e">
        <f t="shared" si="76"/>
        <v>#DIV/0!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>
        <v>42</v>
      </c>
      <c r="AD44" s="9">
        <v>36</v>
      </c>
      <c r="AE44" s="18">
        <f>AD44/AC44</f>
        <v>0.857142857142857</v>
      </c>
      <c r="AF44" s="9">
        <v>3</v>
      </c>
      <c r="AG44" s="9">
        <v>3</v>
      </c>
      <c r="AH44" s="18">
        <f>AG44/AF44</f>
        <v>1</v>
      </c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>
        <v>17</v>
      </c>
      <c r="AY44" s="9">
        <v>14</v>
      </c>
      <c r="AZ44" s="18">
        <f>AY44/AX44</f>
        <v>0.823529411764706</v>
      </c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75"/>
        <v>62</v>
      </c>
      <c r="BT44" s="9">
        <f t="shared" si="75"/>
        <v>53</v>
      </c>
      <c r="BU44" s="41">
        <f t="shared" si="76"/>
        <v>0.854838709677419</v>
      </c>
    </row>
    <row r="45" spans="1:73">
      <c r="A45" s="8" t="s">
        <v>70</v>
      </c>
      <c r="B45" s="9"/>
      <c r="C45" s="9"/>
      <c r="D45" s="18"/>
      <c r="E45" s="9"/>
      <c r="F45" s="9"/>
      <c r="G45" s="18"/>
      <c r="H45" s="9">
        <v>1</v>
      </c>
      <c r="I45" s="9">
        <v>1</v>
      </c>
      <c r="J45" s="18">
        <f>I45/H45</f>
        <v>1</v>
      </c>
      <c r="K45" s="9"/>
      <c r="L45" s="9"/>
      <c r="M45" s="18"/>
      <c r="N45" s="9"/>
      <c r="O45" s="9"/>
      <c r="P45" s="18"/>
      <c r="Q45" s="9">
        <v>1</v>
      </c>
      <c r="R45" s="9">
        <v>1</v>
      </c>
      <c r="S45" s="18">
        <f>R45/Q45</f>
        <v>1</v>
      </c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>
        <v>1</v>
      </c>
      <c r="BK45" s="9">
        <v>1</v>
      </c>
      <c r="BL45" s="18">
        <f>BK45/BJ45</f>
        <v>1</v>
      </c>
      <c r="BM45" s="9"/>
      <c r="BN45" s="9"/>
      <c r="BO45" s="18"/>
      <c r="BP45" s="9"/>
      <c r="BQ45" s="9"/>
      <c r="BR45" s="18"/>
      <c r="BS45" s="42"/>
      <c r="BT45" s="9"/>
      <c r="BU45" s="41"/>
    </row>
    <row r="46" spans="1:73">
      <c r="A46" s="8" t="s">
        <v>71</v>
      </c>
      <c r="B46" s="9">
        <v>4</v>
      </c>
      <c r="C46" s="9">
        <v>3</v>
      </c>
      <c r="D46" s="18">
        <f>C46/B46</f>
        <v>0.75</v>
      </c>
      <c r="E46" s="9"/>
      <c r="F46" s="9"/>
      <c r="G46" s="18"/>
      <c r="H46" s="9">
        <v>5</v>
      </c>
      <c r="I46" s="9">
        <v>1</v>
      </c>
      <c r="J46" s="18">
        <f>I46/H46</f>
        <v>0.2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8"/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ref="BS46:BT52" si="85">B46+E46+H46+K46+N46+Q46+T46+W46+Z46+AC46+AF46+AI46+AL46+AO46+AR46+AU46+AX46+BA46+BD46+BG46+BJ46+BM46+BP46</f>
        <v>9</v>
      </c>
      <c r="BT46" s="9">
        <f t="shared" si="85"/>
        <v>4</v>
      </c>
      <c r="BU46" s="41">
        <f t="shared" ref="BU46:BU52" si="86">BT46/BS46</f>
        <v>0.444444444444444</v>
      </c>
    </row>
    <row r="47" spans="1:73">
      <c r="A47" s="8" t="s">
        <v>72</v>
      </c>
      <c r="B47" s="9"/>
      <c r="C47" s="9"/>
      <c r="D47" s="18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/>
      <c r="BT47" s="9"/>
      <c r="BU47" s="41"/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85"/>
        <v>0</v>
      </c>
      <c r="BT48" s="9">
        <f t="shared" si="85"/>
        <v>0</v>
      </c>
      <c r="BU48" s="41" t="e">
        <f t="shared" si="86"/>
        <v>#DIV/0!</v>
      </c>
    </row>
    <row r="49" spans="1:73">
      <c r="A49" s="11" t="s">
        <v>74</v>
      </c>
      <c r="B49" s="12">
        <f>SUM(B44:B48)</f>
        <v>4</v>
      </c>
      <c r="C49" s="12">
        <f>SUM(C44:C48)</f>
        <v>3</v>
      </c>
      <c r="D49" s="13">
        <f t="shared" ref="D49:D52" si="87">C49/B49</f>
        <v>0.75</v>
      </c>
      <c r="E49" s="12"/>
      <c r="F49" s="12"/>
      <c r="G49" s="13"/>
      <c r="H49" s="12">
        <f>SUM(H44:H48)</f>
        <v>6</v>
      </c>
      <c r="I49" s="12">
        <f>SUM(I44:I48)</f>
        <v>2</v>
      </c>
      <c r="J49" s="13">
        <f t="shared" ref="J49:J52" si="88">I49/H49</f>
        <v>0.333333333333333</v>
      </c>
      <c r="K49" s="12"/>
      <c r="L49" s="12"/>
      <c r="M49" s="13"/>
      <c r="N49" s="12"/>
      <c r="O49" s="12"/>
      <c r="P49" s="13"/>
      <c r="Q49" s="12">
        <f>SUM(Q44:Q48)</f>
        <v>1</v>
      </c>
      <c r="R49" s="12">
        <f>SUM(R44:R48)</f>
        <v>1</v>
      </c>
      <c r="S49" s="13">
        <f t="shared" ref="S49:S52" si="89">R49/Q49</f>
        <v>1</v>
      </c>
      <c r="T49" s="12"/>
      <c r="U49" s="12"/>
      <c r="V49" s="13"/>
      <c r="W49" s="12">
        <f>SUM(W44:W48)</f>
        <v>0</v>
      </c>
      <c r="X49" s="12">
        <f>SUM(X44:X48)</f>
        <v>0</v>
      </c>
      <c r="Y49" s="13" t="e">
        <f t="shared" ref="Y49:Y52" si="90">X49/W49</f>
        <v>#DIV/0!</v>
      </c>
      <c r="Z49" s="12"/>
      <c r="AA49" s="12"/>
      <c r="AB49" s="13"/>
      <c r="AC49" s="12">
        <f t="shared" ref="AC49:AG49" si="91">SUM(AC44:AC48)</f>
        <v>42</v>
      </c>
      <c r="AD49" s="12">
        <f t="shared" si="91"/>
        <v>36</v>
      </c>
      <c r="AE49" s="13">
        <f t="shared" ref="AE49:AE52" si="92">AD49/AC49</f>
        <v>0.857142857142857</v>
      </c>
      <c r="AF49" s="12">
        <f t="shared" si="91"/>
        <v>3</v>
      </c>
      <c r="AG49" s="12">
        <f t="shared" si="91"/>
        <v>3</v>
      </c>
      <c r="AH49" s="13">
        <f t="shared" ref="AH49:AH52" si="93">AG49/AF49</f>
        <v>1</v>
      </c>
      <c r="AI49" s="12">
        <f>SUM(AI44:AI48)</f>
        <v>0</v>
      </c>
      <c r="AJ49" s="12">
        <f>SUM(AJ44:AJ48)</f>
        <v>0</v>
      </c>
      <c r="AK49" s="13" t="e">
        <f t="shared" ref="AK49:AK52" si="94">AJ49/AI49</f>
        <v>#DIV/0!</v>
      </c>
      <c r="AL49" s="12"/>
      <c r="AM49" s="12"/>
      <c r="AN49" s="13"/>
      <c r="AO49" s="12"/>
      <c r="AP49" s="12"/>
      <c r="AQ49" s="13"/>
      <c r="AR49" s="12">
        <f>SUM(AR44:AR48)</f>
        <v>0</v>
      </c>
      <c r="AS49" s="12">
        <f>SUM(AS44:AS48)</f>
        <v>0</v>
      </c>
      <c r="AT49" s="13" t="e">
        <f>AS49/AR49</f>
        <v>#DIV/0!</v>
      </c>
      <c r="AU49" s="12"/>
      <c r="AV49" s="12"/>
      <c r="AW49" s="13"/>
      <c r="AX49" s="12">
        <f>SUM(AX44:AX48)</f>
        <v>17</v>
      </c>
      <c r="AY49" s="12">
        <f>SUM(AY44:AY48)</f>
        <v>14</v>
      </c>
      <c r="AZ49" s="13">
        <f>AY49/AX49</f>
        <v>0.823529411764706</v>
      </c>
      <c r="BA49" s="12"/>
      <c r="BB49" s="12"/>
      <c r="BC49" s="13"/>
      <c r="BD49" s="12"/>
      <c r="BE49" s="12"/>
      <c r="BF49" s="13"/>
      <c r="BG49" s="12">
        <f t="shared" ref="BG49:BK49" si="95">SUM(BG44:BG48)</f>
        <v>0</v>
      </c>
      <c r="BH49" s="12">
        <f t="shared" si="95"/>
        <v>0</v>
      </c>
      <c r="BI49" s="13" t="e">
        <f t="shared" ref="BI49:BI52" si="96">BH49/BG49</f>
        <v>#DIV/0!</v>
      </c>
      <c r="BJ49" s="12">
        <f t="shared" si="95"/>
        <v>1</v>
      </c>
      <c r="BK49" s="12">
        <f t="shared" si="95"/>
        <v>1</v>
      </c>
      <c r="BL49" s="13">
        <f>BK49/BJ49</f>
        <v>1</v>
      </c>
      <c r="BM49" s="12"/>
      <c r="BN49" s="12"/>
      <c r="BO49" s="13"/>
      <c r="BP49" s="12"/>
      <c r="BQ49" s="12"/>
      <c r="BR49" s="13"/>
      <c r="BS49" s="43">
        <f t="shared" si="85"/>
        <v>74</v>
      </c>
      <c r="BT49" s="12">
        <f t="shared" si="85"/>
        <v>60</v>
      </c>
      <c r="BU49" s="44">
        <f t="shared" si="86"/>
        <v>0.810810810810811</v>
      </c>
    </row>
    <row r="50" spans="1:73">
      <c r="A50" s="14" t="s">
        <v>75</v>
      </c>
      <c r="B50" s="15">
        <f>B43+B49</f>
        <v>4</v>
      </c>
      <c r="C50" s="15">
        <f>C43+C49</f>
        <v>3</v>
      </c>
      <c r="D50" s="16">
        <f t="shared" si="87"/>
        <v>0.75</v>
      </c>
      <c r="E50" s="15"/>
      <c r="F50" s="15"/>
      <c r="G50" s="16"/>
      <c r="H50" s="15">
        <f>H43+H49</f>
        <v>6</v>
      </c>
      <c r="I50" s="15">
        <f>I43+I49</f>
        <v>2</v>
      </c>
      <c r="J50" s="16">
        <f t="shared" si="88"/>
        <v>0.333333333333333</v>
      </c>
      <c r="K50" s="15"/>
      <c r="L50" s="15"/>
      <c r="M50" s="16"/>
      <c r="N50" s="15"/>
      <c r="O50" s="15"/>
      <c r="P50" s="16"/>
      <c r="Q50" s="15">
        <f>Q43+Q49</f>
        <v>1</v>
      </c>
      <c r="R50" s="15">
        <f>R43+R49</f>
        <v>1</v>
      </c>
      <c r="S50" s="16">
        <f t="shared" si="89"/>
        <v>1</v>
      </c>
      <c r="T50" s="15"/>
      <c r="U50" s="15"/>
      <c r="V50" s="16"/>
      <c r="W50" s="15">
        <f>W43+W49</f>
        <v>0</v>
      </c>
      <c r="X50" s="15">
        <f>X43+X49</f>
        <v>0</v>
      </c>
      <c r="Y50" s="16" t="e">
        <f t="shared" si="90"/>
        <v>#DIV/0!</v>
      </c>
      <c r="Z50" s="15"/>
      <c r="AA50" s="15"/>
      <c r="AB50" s="16"/>
      <c r="AC50" s="15">
        <f t="shared" ref="AC50:AG50" si="97">AC43+AC49</f>
        <v>42</v>
      </c>
      <c r="AD50" s="15">
        <f t="shared" si="97"/>
        <v>36</v>
      </c>
      <c r="AE50" s="16">
        <f t="shared" si="92"/>
        <v>0.857142857142857</v>
      </c>
      <c r="AF50" s="15">
        <f t="shared" si="97"/>
        <v>3</v>
      </c>
      <c r="AG50" s="15">
        <f t="shared" si="97"/>
        <v>3</v>
      </c>
      <c r="AH50" s="16">
        <f t="shared" si="93"/>
        <v>1</v>
      </c>
      <c r="AI50" s="15">
        <f>AI43+AI49</f>
        <v>0</v>
      </c>
      <c r="AJ50" s="15">
        <f>AJ43+AJ49</f>
        <v>0</v>
      </c>
      <c r="AK50" s="16" t="e">
        <f t="shared" si="94"/>
        <v>#DIV/0!</v>
      </c>
      <c r="AL50" s="15"/>
      <c r="AM50" s="15"/>
      <c r="AN50" s="16"/>
      <c r="AO50" s="15">
        <f t="shared" ref="AO50:AS50" si="98">AO43+AO49</f>
        <v>0</v>
      </c>
      <c r="AP50" s="15">
        <f t="shared" si="98"/>
        <v>0</v>
      </c>
      <c r="AQ50" s="16" t="e">
        <f t="shared" ref="AQ50:AQ52" si="99">AP50/AO50</f>
        <v>#DIV/0!</v>
      </c>
      <c r="AR50" s="15">
        <f t="shared" si="98"/>
        <v>0</v>
      </c>
      <c r="AS50" s="15">
        <f t="shared" si="98"/>
        <v>0</v>
      </c>
      <c r="AT50" s="16" t="e">
        <f>AS50/AR50</f>
        <v>#DIV/0!</v>
      </c>
      <c r="AU50" s="15">
        <f t="shared" ref="AU50:AY50" si="100">AU43+AU49</f>
        <v>0</v>
      </c>
      <c r="AV50" s="15">
        <f t="shared" si="100"/>
        <v>0</v>
      </c>
      <c r="AW50" s="16" t="e">
        <f>AV50/AU50</f>
        <v>#DIV/0!</v>
      </c>
      <c r="AX50" s="15">
        <f t="shared" si="100"/>
        <v>17</v>
      </c>
      <c r="AY50" s="15">
        <f t="shared" si="100"/>
        <v>14</v>
      </c>
      <c r="AZ50" s="16">
        <f>AY50/AX50</f>
        <v>0.823529411764706</v>
      </c>
      <c r="BA50" s="15"/>
      <c r="BB50" s="15"/>
      <c r="BC50" s="16"/>
      <c r="BD50" s="15">
        <f t="shared" ref="BD50:BH50" si="101">BD43+BD49</f>
        <v>0</v>
      </c>
      <c r="BE50" s="15">
        <f t="shared" si="101"/>
        <v>0</v>
      </c>
      <c r="BF50" s="16" t="e">
        <f t="shared" ref="BF50:BF52" si="102">BE50/BD50</f>
        <v>#DIV/0!</v>
      </c>
      <c r="BG50" s="15">
        <f t="shared" si="101"/>
        <v>0</v>
      </c>
      <c r="BH50" s="15">
        <f t="shared" si="101"/>
        <v>0</v>
      </c>
      <c r="BI50" s="16" t="e">
        <f t="shared" si="96"/>
        <v>#DIV/0!</v>
      </c>
      <c r="BJ50" s="15">
        <f>BJ43+BJ49</f>
        <v>1</v>
      </c>
      <c r="BK50" s="15">
        <f>BK43+BK49</f>
        <v>1</v>
      </c>
      <c r="BL50" s="16">
        <f t="shared" ref="BL50:BL52" si="103">BK50/BJ50</f>
        <v>1</v>
      </c>
      <c r="BM50" s="15">
        <f>SUM(BM43,BM49)</f>
        <v>0</v>
      </c>
      <c r="BN50" s="15">
        <f>SUM(BN43,BN49)</f>
        <v>0</v>
      </c>
      <c r="BO50" s="16" t="e">
        <f t="shared" ref="BO50:BO52" si="104">BN50/BM50</f>
        <v>#DIV/0!</v>
      </c>
      <c r="BP50" s="15"/>
      <c r="BQ50" s="15"/>
      <c r="BR50" s="16"/>
      <c r="BS50" s="45">
        <f t="shared" si="85"/>
        <v>74</v>
      </c>
      <c r="BT50" s="15">
        <f t="shared" si="85"/>
        <v>60</v>
      </c>
      <c r="BU50" s="46">
        <f t="shared" si="86"/>
        <v>0.810810810810811</v>
      </c>
    </row>
    <row r="51" customHeight="1" spans="1:73">
      <c r="A51" s="20" t="s">
        <v>76</v>
      </c>
      <c r="B51" s="21">
        <f>B37+B50</f>
        <v>6</v>
      </c>
      <c r="C51" s="21">
        <f>C37+C50</f>
        <v>4</v>
      </c>
      <c r="D51" s="22">
        <f t="shared" si="87"/>
        <v>0.666666666666667</v>
      </c>
      <c r="E51" s="21"/>
      <c r="F51" s="21"/>
      <c r="G51" s="22"/>
      <c r="H51" s="21">
        <f>H37+H50</f>
        <v>9</v>
      </c>
      <c r="I51" s="21">
        <f>I37+I50</f>
        <v>4</v>
      </c>
      <c r="J51" s="22">
        <f t="shared" si="88"/>
        <v>0.444444444444444</v>
      </c>
      <c r="K51" s="21"/>
      <c r="L51" s="21"/>
      <c r="M51" s="22"/>
      <c r="N51" s="21"/>
      <c r="O51" s="21"/>
      <c r="P51" s="22"/>
      <c r="Q51" s="21">
        <f>Q37+Q50</f>
        <v>1</v>
      </c>
      <c r="R51" s="21">
        <f>R37+R50</f>
        <v>1</v>
      </c>
      <c r="S51" s="22">
        <f t="shared" si="89"/>
        <v>1</v>
      </c>
      <c r="T51" s="21"/>
      <c r="U51" s="21"/>
      <c r="V51" s="22"/>
      <c r="W51" s="21">
        <f>W37+W50</f>
        <v>0</v>
      </c>
      <c r="X51" s="21">
        <f>X37+X50</f>
        <v>0</v>
      </c>
      <c r="Y51" s="22" t="e">
        <f t="shared" si="90"/>
        <v>#DIV/0!</v>
      </c>
      <c r="Z51" s="21"/>
      <c r="AA51" s="21"/>
      <c r="AB51" s="22"/>
      <c r="AC51" s="21">
        <f t="shared" ref="AC51:AG51" si="105">AC37+AC50</f>
        <v>80</v>
      </c>
      <c r="AD51" s="21">
        <f t="shared" si="105"/>
        <v>72</v>
      </c>
      <c r="AE51" s="22">
        <f t="shared" si="92"/>
        <v>0.9</v>
      </c>
      <c r="AF51" s="21">
        <f t="shared" si="105"/>
        <v>5</v>
      </c>
      <c r="AG51" s="21">
        <f t="shared" si="105"/>
        <v>5</v>
      </c>
      <c r="AH51" s="22">
        <f t="shared" si="93"/>
        <v>1</v>
      </c>
      <c r="AI51" s="21">
        <f>AI37+AI50</f>
        <v>0</v>
      </c>
      <c r="AJ51" s="21">
        <f>AJ37+AJ50</f>
        <v>0</v>
      </c>
      <c r="AK51" s="22" t="e">
        <f t="shared" si="94"/>
        <v>#DIV/0!</v>
      </c>
      <c r="AL51" s="21"/>
      <c r="AM51" s="21"/>
      <c r="AN51" s="22"/>
      <c r="AO51" s="21">
        <f t="shared" ref="AO51:AS51" si="106">AO37+AO50</f>
        <v>0</v>
      </c>
      <c r="AP51" s="21">
        <f t="shared" si="106"/>
        <v>0</v>
      </c>
      <c r="AQ51" s="22" t="e">
        <f t="shared" si="99"/>
        <v>#DIV/0!</v>
      </c>
      <c r="AR51" s="21">
        <f t="shared" si="106"/>
        <v>1</v>
      </c>
      <c r="AS51" s="21">
        <f t="shared" si="106"/>
        <v>1</v>
      </c>
      <c r="AT51" s="22">
        <f>AS51/AR51</f>
        <v>1</v>
      </c>
      <c r="AU51" s="21">
        <f t="shared" ref="AU51:AY51" si="107">AU37+AU50</f>
        <v>0</v>
      </c>
      <c r="AV51" s="21">
        <f t="shared" si="107"/>
        <v>0</v>
      </c>
      <c r="AW51" s="22" t="e">
        <f>AV51/AU51</f>
        <v>#DIV/0!</v>
      </c>
      <c r="AX51" s="21">
        <f t="shared" si="107"/>
        <v>48</v>
      </c>
      <c r="AY51" s="21">
        <f t="shared" si="107"/>
        <v>44</v>
      </c>
      <c r="AZ51" s="22">
        <f>AY51/AX51</f>
        <v>0.916666666666667</v>
      </c>
      <c r="BA51" s="21"/>
      <c r="BB51" s="21"/>
      <c r="BC51" s="22"/>
      <c r="BD51" s="21">
        <f t="shared" ref="BD51:BH51" si="108">BD37+BD50</f>
        <v>0</v>
      </c>
      <c r="BE51" s="21">
        <f t="shared" si="108"/>
        <v>0</v>
      </c>
      <c r="BF51" s="22" t="e">
        <f t="shared" si="102"/>
        <v>#DIV/0!</v>
      </c>
      <c r="BG51" s="21">
        <f t="shared" si="108"/>
        <v>0</v>
      </c>
      <c r="BH51" s="21">
        <f t="shared" si="108"/>
        <v>0</v>
      </c>
      <c r="BI51" s="22" t="e">
        <f t="shared" si="96"/>
        <v>#DIV/0!</v>
      </c>
      <c r="BJ51" s="21">
        <f t="shared" ref="BJ51:BN51" si="109">BJ37+BJ50</f>
        <v>1</v>
      </c>
      <c r="BK51" s="21">
        <f t="shared" si="109"/>
        <v>1</v>
      </c>
      <c r="BL51" s="22">
        <f t="shared" si="103"/>
        <v>1</v>
      </c>
      <c r="BM51" s="21">
        <f t="shared" si="109"/>
        <v>0</v>
      </c>
      <c r="BN51" s="21">
        <f t="shared" si="109"/>
        <v>0</v>
      </c>
      <c r="BO51" s="22" t="e">
        <f t="shared" si="104"/>
        <v>#DIV/0!</v>
      </c>
      <c r="BP51" s="21"/>
      <c r="BQ51" s="21"/>
      <c r="BR51" s="22"/>
      <c r="BS51" s="49">
        <f t="shared" si="85"/>
        <v>151</v>
      </c>
      <c r="BT51" s="21">
        <f t="shared" si="85"/>
        <v>132</v>
      </c>
      <c r="BU51" s="50">
        <f t="shared" si="86"/>
        <v>0.874172185430464</v>
      </c>
    </row>
    <row r="52" customHeight="1" spans="1:73">
      <c r="A52" s="23" t="s">
        <v>77</v>
      </c>
      <c r="B52" s="24">
        <f t="shared" ref="B52:F52" si="110">B24+B51</f>
        <v>300</v>
      </c>
      <c r="C52" s="24">
        <f t="shared" si="110"/>
        <v>285</v>
      </c>
      <c r="D52" s="25">
        <f t="shared" si="87"/>
        <v>0.95</v>
      </c>
      <c r="E52" s="24">
        <f t="shared" si="110"/>
        <v>262</v>
      </c>
      <c r="F52" s="24">
        <f t="shared" si="110"/>
        <v>250</v>
      </c>
      <c r="G52" s="25">
        <f>F52/E52</f>
        <v>0.954198473282443</v>
      </c>
      <c r="H52" s="24">
        <f t="shared" ref="H52:L52" si="111">H24+H51</f>
        <v>104</v>
      </c>
      <c r="I52" s="24">
        <f t="shared" si="111"/>
        <v>95</v>
      </c>
      <c r="J52" s="25">
        <f t="shared" si="88"/>
        <v>0.913461538461538</v>
      </c>
      <c r="K52" s="24">
        <f t="shared" si="111"/>
        <v>117</v>
      </c>
      <c r="L52" s="24">
        <f t="shared" si="111"/>
        <v>108</v>
      </c>
      <c r="M52" s="25">
        <f>L52/K52</f>
        <v>0.923076923076923</v>
      </c>
      <c r="N52" s="24">
        <f t="shared" ref="N52:R52" si="112">N24+N51</f>
        <v>30</v>
      </c>
      <c r="O52" s="24">
        <f t="shared" si="112"/>
        <v>24</v>
      </c>
      <c r="P52" s="25">
        <f>O52/N52</f>
        <v>0.8</v>
      </c>
      <c r="Q52" s="24">
        <f t="shared" si="112"/>
        <v>30</v>
      </c>
      <c r="R52" s="24">
        <f t="shared" si="112"/>
        <v>25</v>
      </c>
      <c r="S52" s="25">
        <f t="shared" si="89"/>
        <v>0.833333333333333</v>
      </c>
      <c r="T52" s="24">
        <f t="shared" ref="T52:X52" si="113">T24+T51</f>
        <v>58</v>
      </c>
      <c r="U52" s="24">
        <f t="shared" si="113"/>
        <v>53</v>
      </c>
      <c r="V52" s="25">
        <f>U52/T52</f>
        <v>0.913793103448276</v>
      </c>
      <c r="W52" s="24">
        <f t="shared" si="113"/>
        <v>0</v>
      </c>
      <c r="X52" s="24">
        <f t="shared" si="113"/>
        <v>0</v>
      </c>
      <c r="Y52" s="25" t="e">
        <f t="shared" si="90"/>
        <v>#DIV/0!</v>
      </c>
      <c r="Z52" s="24">
        <f t="shared" ref="Z52:AD52" si="114">Z24+Z51</f>
        <v>70</v>
      </c>
      <c r="AA52" s="24">
        <f t="shared" si="114"/>
        <v>53</v>
      </c>
      <c r="AB52" s="25">
        <f>AA52/Z52</f>
        <v>0.757142857142857</v>
      </c>
      <c r="AC52" s="24">
        <f t="shared" si="114"/>
        <v>140</v>
      </c>
      <c r="AD52" s="24">
        <f t="shared" si="114"/>
        <v>130</v>
      </c>
      <c r="AE52" s="25">
        <f t="shared" si="92"/>
        <v>0.928571428571429</v>
      </c>
      <c r="AF52" s="24">
        <f t="shared" ref="AF52:AJ52" si="115">AF24+AF51</f>
        <v>136</v>
      </c>
      <c r="AG52" s="24">
        <f t="shared" si="115"/>
        <v>105</v>
      </c>
      <c r="AH52" s="25">
        <f t="shared" si="93"/>
        <v>0.772058823529412</v>
      </c>
      <c r="AI52" s="24">
        <f t="shared" si="115"/>
        <v>0</v>
      </c>
      <c r="AJ52" s="24">
        <f t="shared" si="115"/>
        <v>0</v>
      </c>
      <c r="AK52" s="25" t="e">
        <f t="shared" si="94"/>
        <v>#DIV/0!</v>
      </c>
      <c r="AL52" s="24">
        <f t="shared" ref="AL52:AP52" si="116">AL24+AL51</f>
        <v>14</v>
      </c>
      <c r="AM52" s="24">
        <f t="shared" si="116"/>
        <v>10</v>
      </c>
      <c r="AN52" s="25">
        <f>AM52/AL52</f>
        <v>0.714285714285714</v>
      </c>
      <c r="AO52" s="24">
        <f t="shared" si="116"/>
        <v>65</v>
      </c>
      <c r="AP52" s="24">
        <f t="shared" si="116"/>
        <v>49</v>
      </c>
      <c r="AQ52" s="25">
        <f t="shared" si="99"/>
        <v>0.753846153846154</v>
      </c>
      <c r="AR52" s="24">
        <f t="shared" ref="AR52:AV52" si="117">AR24+AR51</f>
        <v>2</v>
      </c>
      <c r="AS52" s="24">
        <f t="shared" si="117"/>
        <v>2</v>
      </c>
      <c r="AT52" s="25">
        <f>AS52/AR52</f>
        <v>1</v>
      </c>
      <c r="AU52" s="24">
        <f t="shared" si="117"/>
        <v>1</v>
      </c>
      <c r="AV52" s="24">
        <f t="shared" si="117"/>
        <v>1</v>
      </c>
      <c r="AW52" s="25">
        <f>AV52/AU52</f>
        <v>1</v>
      </c>
      <c r="AX52" s="24">
        <f t="shared" ref="AX52:BB52" si="118">AX24+AX51</f>
        <v>52</v>
      </c>
      <c r="AY52" s="24">
        <f t="shared" si="118"/>
        <v>47</v>
      </c>
      <c r="AZ52" s="25">
        <f>AY52/AX52</f>
        <v>0.903846153846154</v>
      </c>
      <c r="BA52" s="24">
        <f t="shared" si="118"/>
        <v>125</v>
      </c>
      <c r="BB52" s="24">
        <f t="shared" si="118"/>
        <v>112</v>
      </c>
      <c r="BC52" s="25">
        <f>BB52/BA52</f>
        <v>0.896</v>
      </c>
      <c r="BD52" s="24">
        <f t="shared" ref="BD52:BH52" si="119">BD24+BD51</f>
        <v>0</v>
      </c>
      <c r="BE52" s="24">
        <f t="shared" si="119"/>
        <v>0</v>
      </c>
      <c r="BF52" s="25" t="e">
        <f t="shared" si="102"/>
        <v>#DIV/0!</v>
      </c>
      <c r="BG52" s="24">
        <f t="shared" si="119"/>
        <v>0</v>
      </c>
      <c r="BH52" s="24">
        <f t="shared" si="119"/>
        <v>0</v>
      </c>
      <c r="BI52" s="25" t="e">
        <f t="shared" si="96"/>
        <v>#DIV/0!</v>
      </c>
      <c r="BJ52" s="24">
        <f t="shared" ref="BJ52:BN52" si="120">BJ24+BJ51</f>
        <v>140</v>
      </c>
      <c r="BK52" s="24">
        <f t="shared" si="120"/>
        <v>129</v>
      </c>
      <c r="BL52" s="25">
        <f t="shared" si="103"/>
        <v>0.921428571428571</v>
      </c>
      <c r="BM52" s="24">
        <f t="shared" si="120"/>
        <v>0</v>
      </c>
      <c r="BN52" s="24">
        <f t="shared" si="120"/>
        <v>0</v>
      </c>
      <c r="BO52" s="25" t="e">
        <f t="shared" si="104"/>
        <v>#DIV/0!</v>
      </c>
      <c r="BP52" s="24">
        <f>BP24+BP51</f>
        <v>96</v>
      </c>
      <c r="BQ52" s="24">
        <f>BQ24+BQ51</f>
        <v>67</v>
      </c>
      <c r="BR52" s="25">
        <f>BQ52/BP52</f>
        <v>0.697916666666667</v>
      </c>
      <c r="BS52" s="51">
        <f t="shared" si="85"/>
        <v>1742</v>
      </c>
      <c r="BT52" s="52">
        <f t="shared" si="85"/>
        <v>1545</v>
      </c>
      <c r="BU52" s="53">
        <f t="shared" si="86"/>
        <v>0.88691159586682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S7" activePane="bottomRight" state="frozen"/>
      <selection/>
      <selection pane="topRight"/>
      <selection pane="bottomLeft"/>
      <selection pane="bottomRight" activeCell="A27" sqref="$A27:$XFD27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/>
      <c r="C4" s="9"/>
      <c r="D4" s="13"/>
      <c r="E4" s="9"/>
      <c r="F4" s="9"/>
      <c r="G4" s="18"/>
      <c r="H4" s="9"/>
      <c r="I4" s="9"/>
      <c r="J4" s="18"/>
      <c r="K4" s="9"/>
      <c r="L4" s="9"/>
      <c r="M4" s="18"/>
      <c r="N4" s="9"/>
      <c r="O4" s="9"/>
      <c r="P4" s="13"/>
      <c r="Q4" s="9"/>
      <c r="R4" s="9"/>
      <c r="S4" s="18"/>
      <c r="T4" s="9"/>
      <c r="U4" s="9"/>
      <c r="V4" s="18"/>
      <c r="W4" s="9"/>
      <c r="X4" s="9"/>
      <c r="Y4" s="18"/>
      <c r="Z4" s="9"/>
      <c r="AA4" s="9"/>
      <c r="AB4" s="18"/>
      <c r="AC4" s="9"/>
      <c r="AD4" s="9"/>
      <c r="AE4" s="18"/>
      <c r="AF4" s="9"/>
      <c r="AG4" s="9"/>
      <c r="AH4" s="18"/>
      <c r="AI4" s="9"/>
      <c r="AJ4" s="9"/>
      <c r="AK4" s="18"/>
      <c r="AL4" s="9"/>
      <c r="AM4" s="9"/>
      <c r="AN4" s="18"/>
      <c r="AO4" s="9"/>
      <c r="AP4" s="9"/>
      <c r="AQ4" s="18"/>
      <c r="AR4" s="9"/>
      <c r="AS4" s="9"/>
      <c r="AT4" s="18"/>
      <c r="AU4" s="9"/>
      <c r="AV4" s="9"/>
      <c r="AW4" s="18"/>
      <c r="AX4" s="9"/>
      <c r="AY4" s="9"/>
      <c r="AZ4" s="18"/>
      <c r="BA4" s="9"/>
      <c r="BB4" s="9"/>
      <c r="BC4" s="18"/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/>
      <c r="BQ4" s="9"/>
      <c r="BR4" s="18"/>
      <c r="BS4" s="40">
        <f t="shared" ref="BS4:BT18" si="0">B4+E4+H4+K4+N4+Q4+T4+W4+Z4+AC4+AF4+AI4+AL4+AO4+AR4+AU4+AX4+BA4+BD4+BG4+BJ4+BM4+BP4</f>
        <v>0</v>
      </c>
      <c r="BT4" s="9">
        <f t="shared" si="0"/>
        <v>0</v>
      </c>
      <c r="BU4" s="41" t="e">
        <f t="shared" ref="BU4:BU18" si="1">BT4/BS4</f>
        <v>#DIV/0!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2">
        <f t="shared" si="0"/>
        <v>0</v>
      </c>
      <c r="BT5" s="9">
        <f t="shared" si="0"/>
        <v>0</v>
      </c>
      <c r="BU5" s="41" t="e">
        <f t="shared" si="1"/>
        <v>#DIV/0!</v>
      </c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2">
        <f t="shared" si="0"/>
        <v>0</v>
      </c>
      <c r="BT6" s="9">
        <f t="shared" si="0"/>
        <v>0</v>
      </c>
      <c r="BU6" s="41" t="e">
        <f t="shared" si="1"/>
        <v>#DIV/0!</v>
      </c>
    </row>
    <row r="7" spans="1:73">
      <c r="A7" s="8" t="s">
        <v>32</v>
      </c>
      <c r="B7" s="9">
        <v>12</v>
      </c>
      <c r="C7" s="9">
        <v>11</v>
      </c>
      <c r="D7" s="13">
        <f t="shared" ref="D7:D10" si="2">C7/B7</f>
        <v>0.916666666666667</v>
      </c>
      <c r="E7" s="9"/>
      <c r="F7" s="9"/>
      <c r="G7" s="18"/>
      <c r="H7" s="56">
        <v>27</v>
      </c>
      <c r="I7" s="56">
        <v>16</v>
      </c>
      <c r="J7" s="18">
        <f>I7/H7</f>
        <v>0.592592592592593</v>
      </c>
      <c r="K7" s="56">
        <v>5</v>
      </c>
      <c r="L7" s="56">
        <v>4</v>
      </c>
      <c r="M7" s="18">
        <f>L7/K7</f>
        <v>0.8</v>
      </c>
      <c r="N7" s="9"/>
      <c r="O7" s="9"/>
      <c r="P7" s="18"/>
      <c r="Q7" s="9"/>
      <c r="R7" s="9"/>
      <c r="S7" s="18"/>
      <c r="T7" s="9"/>
      <c r="U7" s="9"/>
      <c r="V7" s="18"/>
      <c r="W7" s="9"/>
      <c r="X7" s="9"/>
      <c r="Y7" s="18"/>
      <c r="Z7" s="9"/>
      <c r="AA7" s="9"/>
      <c r="AB7" s="18"/>
      <c r="AC7" s="9">
        <v>1</v>
      </c>
      <c r="AD7" s="9">
        <v>1</v>
      </c>
      <c r="AE7" s="18">
        <f>AD7/AC7</f>
        <v>1</v>
      </c>
      <c r="AF7" s="9">
        <v>52</v>
      </c>
      <c r="AG7" s="9">
        <v>17</v>
      </c>
      <c r="AH7" s="18">
        <f>AG7/AF7</f>
        <v>0.326923076923077</v>
      </c>
      <c r="AI7" s="9"/>
      <c r="AJ7" s="9"/>
      <c r="AK7" s="18"/>
      <c r="AL7" s="9">
        <v>2</v>
      </c>
      <c r="AM7" s="9">
        <v>0</v>
      </c>
      <c r="AN7" s="18">
        <f>AM7/AL7</f>
        <v>0</v>
      </c>
      <c r="AO7" s="9">
        <v>15</v>
      </c>
      <c r="AP7" s="9">
        <v>11</v>
      </c>
      <c r="AQ7" s="18">
        <f>AP7/AO7</f>
        <v>0.733333333333333</v>
      </c>
      <c r="AR7" s="9">
        <v>4</v>
      </c>
      <c r="AS7" s="9">
        <v>1</v>
      </c>
      <c r="AT7" s="18">
        <f>AS7/AR7</f>
        <v>0.25</v>
      </c>
      <c r="AU7" s="9"/>
      <c r="AV7" s="9"/>
      <c r="AW7" s="18"/>
      <c r="AX7" s="9">
        <v>7</v>
      </c>
      <c r="AY7" s="9">
        <v>1</v>
      </c>
      <c r="AZ7" s="18">
        <f>AY7/AX7</f>
        <v>0.142857142857143</v>
      </c>
      <c r="BA7" s="9">
        <v>40</v>
      </c>
      <c r="BB7" s="9">
        <v>21</v>
      </c>
      <c r="BC7" s="18">
        <f>BB7/BA7</f>
        <v>0.525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84</v>
      </c>
      <c r="BQ7" s="9">
        <v>47</v>
      </c>
      <c r="BR7" s="18">
        <f>BQ7/BP7</f>
        <v>0.55952380952381</v>
      </c>
      <c r="BS7" s="40">
        <f t="shared" si="0"/>
        <v>249</v>
      </c>
      <c r="BT7" s="9">
        <f t="shared" si="0"/>
        <v>130</v>
      </c>
      <c r="BU7" s="41">
        <f t="shared" si="1"/>
        <v>0.522088353413655</v>
      </c>
    </row>
    <row r="8" spans="1:73">
      <c r="A8" s="8" t="s">
        <v>33</v>
      </c>
      <c r="B8" s="9"/>
      <c r="C8" s="9"/>
      <c r="D8" s="18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>
        <v>3</v>
      </c>
      <c r="BK8" s="9">
        <v>3</v>
      </c>
      <c r="BL8" s="18"/>
      <c r="BM8" s="9"/>
      <c r="BN8" s="9"/>
      <c r="BO8" s="18"/>
      <c r="BP8" s="9"/>
      <c r="BQ8" s="9"/>
      <c r="BR8" s="18"/>
      <c r="BS8" s="40">
        <f t="shared" si="0"/>
        <v>3</v>
      </c>
      <c r="BT8" s="9">
        <f t="shared" si="0"/>
        <v>3</v>
      </c>
      <c r="BU8" s="41">
        <f t="shared" si="1"/>
        <v>1</v>
      </c>
    </row>
    <row r="9" spans="1:73">
      <c r="A9" s="11" t="s">
        <v>34</v>
      </c>
      <c r="B9" s="12">
        <f t="shared" ref="B9:F9" si="3">SUM(B4:B8)</f>
        <v>12</v>
      </c>
      <c r="C9" s="12">
        <f t="shared" si="3"/>
        <v>11</v>
      </c>
      <c r="D9" s="13">
        <f t="shared" si="2"/>
        <v>0.916666666666667</v>
      </c>
      <c r="E9" s="12">
        <f t="shared" si="3"/>
        <v>0</v>
      </c>
      <c r="F9" s="12">
        <f t="shared" si="3"/>
        <v>0</v>
      </c>
      <c r="G9" s="13" t="e">
        <f t="shared" ref="G9:G12" si="4">F9/E9</f>
        <v>#DIV/0!</v>
      </c>
      <c r="H9" s="12">
        <f t="shared" ref="H9:L9" si="5">SUM(H4:H8)</f>
        <v>27</v>
      </c>
      <c r="I9" s="12">
        <f t="shared" si="5"/>
        <v>16</v>
      </c>
      <c r="J9" s="13">
        <f t="shared" ref="J9:J10" si="6">I9/H9</f>
        <v>0.592592592592593</v>
      </c>
      <c r="K9" s="12">
        <f t="shared" si="5"/>
        <v>5</v>
      </c>
      <c r="L9" s="12">
        <f t="shared" si="5"/>
        <v>4</v>
      </c>
      <c r="M9" s="13">
        <f t="shared" ref="M9:M11" si="7">L9/K9</f>
        <v>0.8</v>
      </c>
      <c r="N9" s="12">
        <f t="shared" ref="N9:R9" si="8">SUM(N4:N8)</f>
        <v>0</v>
      </c>
      <c r="O9" s="12">
        <f t="shared" si="8"/>
        <v>0</v>
      </c>
      <c r="P9" s="13" t="e">
        <f>O9/N9</f>
        <v>#DIV/0!</v>
      </c>
      <c r="Q9" s="12">
        <f t="shared" si="8"/>
        <v>0</v>
      </c>
      <c r="R9" s="12">
        <f t="shared" si="8"/>
        <v>0</v>
      </c>
      <c r="S9" s="13" t="e">
        <f t="shared" ref="S9:S12" si="9">R9/Q9</f>
        <v>#DIV/0!</v>
      </c>
      <c r="T9" s="12">
        <f t="shared" ref="T9:X9" si="10">SUM(T4:T8)</f>
        <v>0</v>
      </c>
      <c r="U9" s="12">
        <f t="shared" si="10"/>
        <v>0</v>
      </c>
      <c r="V9" s="13" t="e">
        <f>U9/T9</f>
        <v>#DIV/0!</v>
      </c>
      <c r="W9" s="12">
        <f t="shared" si="10"/>
        <v>0</v>
      </c>
      <c r="X9" s="12">
        <f t="shared" si="10"/>
        <v>0</v>
      </c>
      <c r="Y9" s="13" t="e">
        <f>X9/W9</f>
        <v>#DIV/0!</v>
      </c>
      <c r="Z9" s="12">
        <f t="shared" ref="Z9:AD9" si="11">SUM(Z4:Z8)</f>
        <v>0</v>
      </c>
      <c r="AA9" s="12">
        <f t="shared" si="11"/>
        <v>0</v>
      </c>
      <c r="AB9" s="13" t="e">
        <f>AA9/Z9</f>
        <v>#DIV/0!</v>
      </c>
      <c r="AC9" s="12">
        <f t="shared" si="11"/>
        <v>1</v>
      </c>
      <c r="AD9" s="12">
        <f t="shared" si="11"/>
        <v>1</v>
      </c>
      <c r="AE9" s="13">
        <f>AD9/AC9</f>
        <v>1</v>
      </c>
      <c r="AF9" s="12">
        <f>SUM(AF4:AF8)</f>
        <v>52</v>
      </c>
      <c r="AG9" s="12">
        <f>SUM(AG4:AG8)</f>
        <v>17</v>
      </c>
      <c r="AH9" s="13">
        <f t="shared" ref="AH9:AH12" si="12">AG9/AF9</f>
        <v>0.326923076923077</v>
      </c>
      <c r="AI9" s="12"/>
      <c r="AJ9" s="12"/>
      <c r="AK9" s="13"/>
      <c r="AL9" s="12">
        <f t="shared" ref="AL9:AP9" si="13">SUM(AL4:AL8)</f>
        <v>2</v>
      </c>
      <c r="AM9" s="12">
        <f t="shared" si="13"/>
        <v>0</v>
      </c>
      <c r="AN9" s="13">
        <f t="shared" ref="AN9:AN10" si="14">AM9/AL9</f>
        <v>0</v>
      </c>
      <c r="AO9" s="12">
        <f t="shared" si="13"/>
        <v>15</v>
      </c>
      <c r="AP9" s="12">
        <f t="shared" si="13"/>
        <v>11</v>
      </c>
      <c r="AQ9" s="13">
        <f t="shared" ref="AQ9:AQ12" si="15">AP9/AO9</f>
        <v>0.733333333333333</v>
      </c>
      <c r="AR9" s="12">
        <f t="shared" ref="AR9:AV9" si="16">SUM(AR4:AR8)</f>
        <v>4</v>
      </c>
      <c r="AS9" s="12">
        <f t="shared" si="16"/>
        <v>1</v>
      </c>
      <c r="AT9" s="13">
        <f t="shared" ref="AT9" si="17">AS9/AR9</f>
        <v>0.25</v>
      </c>
      <c r="AU9" s="12">
        <f t="shared" si="16"/>
        <v>0</v>
      </c>
      <c r="AV9" s="12">
        <f t="shared" si="16"/>
        <v>0</v>
      </c>
      <c r="AW9" s="13" t="e">
        <f>AV9/AU9</f>
        <v>#DIV/0!</v>
      </c>
      <c r="AX9" s="12">
        <f t="shared" ref="AX9:BB9" si="18">SUM(AX4:AX8)</f>
        <v>7</v>
      </c>
      <c r="AY9" s="12">
        <f t="shared" si="18"/>
        <v>1</v>
      </c>
      <c r="AZ9" s="13">
        <f>AY9/AX9</f>
        <v>0.142857142857143</v>
      </c>
      <c r="BA9" s="12">
        <f t="shared" si="18"/>
        <v>40</v>
      </c>
      <c r="BB9" s="12">
        <f t="shared" si="18"/>
        <v>21</v>
      </c>
      <c r="BC9" s="13">
        <f t="shared" ref="BC9" si="19">BB9/BA9</f>
        <v>0.525</v>
      </c>
      <c r="BD9" s="12"/>
      <c r="BE9" s="12"/>
      <c r="BF9" s="13"/>
      <c r="BG9" s="12"/>
      <c r="BH9" s="12"/>
      <c r="BI9" s="13"/>
      <c r="BJ9" s="12">
        <f>SUM(BJ4:BJ8)</f>
        <v>3</v>
      </c>
      <c r="BK9" s="12">
        <f>SUM(BK4:BK8)</f>
        <v>3</v>
      </c>
      <c r="BL9" s="13">
        <f>BK9/BJ9</f>
        <v>1</v>
      </c>
      <c r="BM9" s="12"/>
      <c r="BN9" s="12"/>
      <c r="BO9" s="13"/>
      <c r="BP9" s="12">
        <f>SUM(BP4:BP8)</f>
        <v>84</v>
      </c>
      <c r="BQ9" s="12">
        <f>SUM(BQ4:BQ8)</f>
        <v>47</v>
      </c>
      <c r="BR9" s="13">
        <f>BQ9/BP9</f>
        <v>0.55952380952381</v>
      </c>
      <c r="BS9" s="43">
        <f t="shared" si="0"/>
        <v>252</v>
      </c>
      <c r="BT9" s="12">
        <f t="shared" si="0"/>
        <v>133</v>
      </c>
      <c r="BU9" s="44">
        <f t="shared" si="1"/>
        <v>0.527777777777778</v>
      </c>
    </row>
    <row r="10" spans="1:73">
      <c r="A10" s="8" t="s">
        <v>35</v>
      </c>
      <c r="B10" s="9">
        <v>76</v>
      </c>
      <c r="C10" s="9">
        <v>74</v>
      </c>
      <c r="D10" s="18">
        <f t="shared" si="2"/>
        <v>0.973684210526316</v>
      </c>
      <c r="E10" s="9">
        <v>19</v>
      </c>
      <c r="F10" s="9">
        <v>18</v>
      </c>
      <c r="G10" s="18">
        <f t="shared" si="4"/>
        <v>0.947368421052632</v>
      </c>
      <c r="H10" s="9">
        <v>155</v>
      </c>
      <c r="I10" s="9">
        <v>147</v>
      </c>
      <c r="J10" s="18">
        <f t="shared" si="6"/>
        <v>0.948387096774194</v>
      </c>
      <c r="K10" s="9">
        <v>22</v>
      </c>
      <c r="L10" s="9">
        <v>20</v>
      </c>
      <c r="M10" s="18">
        <f t="shared" si="7"/>
        <v>0.909090909090909</v>
      </c>
      <c r="N10" s="9">
        <v>1</v>
      </c>
      <c r="O10" s="9">
        <v>0</v>
      </c>
      <c r="P10" s="18">
        <f>O10/N10</f>
        <v>0</v>
      </c>
      <c r="Q10" s="9">
        <v>1</v>
      </c>
      <c r="R10" s="9">
        <v>1</v>
      </c>
      <c r="S10" s="18">
        <f t="shared" si="9"/>
        <v>1</v>
      </c>
      <c r="T10" s="9">
        <v>33</v>
      </c>
      <c r="U10" s="9">
        <v>33</v>
      </c>
      <c r="V10" s="18">
        <f>U10/T10</f>
        <v>1</v>
      </c>
      <c r="W10" s="9"/>
      <c r="X10" s="9"/>
      <c r="Y10" s="18"/>
      <c r="Z10" s="9">
        <v>4</v>
      </c>
      <c r="AA10" s="9">
        <v>4</v>
      </c>
      <c r="AB10" s="18">
        <f>AA10/Z10</f>
        <v>1</v>
      </c>
      <c r="AC10" s="9"/>
      <c r="AD10" s="9"/>
      <c r="AE10" s="18"/>
      <c r="AF10" s="9">
        <v>15</v>
      </c>
      <c r="AG10" s="9">
        <v>14</v>
      </c>
      <c r="AH10" s="18">
        <f t="shared" si="12"/>
        <v>0.933333333333333</v>
      </c>
      <c r="AI10" s="9"/>
      <c r="AJ10" s="9"/>
      <c r="AK10" s="18"/>
      <c r="AL10" s="9">
        <v>26</v>
      </c>
      <c r="AM10" s="9">
        <v>23</v>
      </c>
      <c r="AN10" s="18">
        <f t="shared" si="14"/>
        <v>0.884615384615385</v>
      </c>
      <c r="AO10" s="9">
        <v>37</v>
      </c>
      <c r="AP10" s="9">
        <v>36</v>
      </c>
      <c r="AQ10" s="18">
        <f t="shared" si="15"/>
        <v>0.972972972972973</v>
      </c>
      <c r="AR10" s="9"/>
      <c r="AS10" s="9"/>
      <c r="AT10" s="18"/>
      <c r="AU10" s="9">
        <v>1</v>
      </c>
      <c r="AV10" s="9">
        <v>1</v>
      </c>
      <c r="AW10" s="18">
        <f>AV10/AU10</f>
        <v>1</v>
      </c>
      <c r="AX10" s="9"/>
      <c r="AY10" s="9"/>
      <c r="AZ10" s="18"/>
      <c r="BA10" s="9">
        <v>61</v>
      </c>
      <c r="BB10" s="9">
        <v>57</v>
      </c>
      <c r="BC10" s="48">
        <f t="shared" ref="BC10:BC12" si="20">BB10/BA10</f>
        <v>0.934426229508197</v>
      </c>
      <c r="BD10" s="9"/>
      <c r="BE10" s="9"/>
      <c r="BF10" s="18"/>
      <c r="BG10" s="9"/>
      <c r="BH10" s="9"/>
      <c r="BI10" s="18"/>
      <c r="BJ10" s="9">
        <v>2</v>
      </c>
      <c r="BK10" s="9">
        <v>2</v>
      </c>
      <c r="BL10" s="18">
        <f>BK10/BJ10</f>
        <v>1</v>
      </c>
      <c r="BM10" s="9"/>
      <c r="BN10" s="9"/>
      <c r="BO10" s="18"/>
      <c r="BP10" s="9">
        <v>51</v>
      </c>
      <c r="BQ10" s="9">
        <v>50</v>
      </c>
      <c r="BR10" s="18">
        <f>BQ10/BP10</f>
        <v>0.980392156862745</v>
      </c>
      <c r="BS10" s="42">
        <f t="shared" si="0"/>
        <v>504</v>
      </c>
      <c r="BT10" s="9">
        <f t="shared" si="0"/>
        <v>480</v>
      </c>
      <c r="BU10" s="41">
        <f t="shared" si="1"/>
        <v>0.952380952380952</v>
      </c>
    </row>
    <row r="11" spans="1:73">
      <c r="A11" s="8" t="s">
        <v>36</v>
      </c>
      <c r="B11" s="9"/>
      <c r="C11" s="9"/>
      <c r="D11" s="18"/>
      <c r="E11" s="9">
        <v>40</v>
      </c>
      <c r="F11" s="9">
        <v>35</v>
      </c>
      <c r="G11" s="18">
        <f t="shared" si="4"/>
        <v>0.875</v>
      </c>
      <c r="H11" s="9"/>
      <c r="I11" s="9"/>
      <c r="J11" s="18"/>
      <c r="K11" s="9">
        <v>20</v>
      </c>
      <c r="L11" s="9">
        <v>18</v>
      </c>
      <c r="M11" s="18">
        <f t="shared" si="7"/>
        <v>0.9</v>
      </c>
      <c r="N11" s="9"/>
      <c r="O11" s="9"/>
      <c r="P11" s="18"/>
      <c r="Q11" s="9">
        <v>2</v>
      </c>
      <c r="R11" s="9">
        <v>1</v>
      </c>
      <c r="S11" s="18">
        <f t="shared" si="9"/>
        <v>0.5</v>
      </c>
      <c r="T11" s="9">
        <v>38</v>
      </c>
      <c r="U11" s="9">
        <v>36</v>
      </c>
      <c r="V11" s="18">
        <f>U11/T11</f>
        <v>0.947368421052632</v>
      </c>
      <c r="W11" s="9"/>
      <c r="X11" s="9"/>
      <c r="Y11" s="18"/>
      <c r="Z11" s="9"/>
      <c r="AA11" s="9"/>
      <c r="AB11" s="18"/>
      <c r="AC11" s="9"/>
      <c r="AD11" s="9"/>
      <c r="AE11" s="18"/>
      <c r="AF11" s="9">
        <v>3</v>
      </c>
      <c r="AG11" s="9">
        <v>3</v>
      </c>
      <c r="AH11" s="18">
        <f t="shared" si="12"/>
        <v>1</v>
      </c>
      <c r="AI11" s="9"/>
      <c r="AJ11" s="9"/>
      <c r="AK11" s="18"/>
      <c r="AL11" s="9"/>
      <c r="AM11" s="9"/>
      <c r="AN11" s="18"/>
      <c r="AO11" s="9">
        <v>3</v>
      </c>
      <c r="AP11" s="9">
        <v>3</v>
      </c>
      <c r="AQ11" s="18">
        <f t="shared" si="15"/>
        <v>1</v>
      </c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>
        <v>3</v>
      </c>
      <c r="BK11" s="9">
        <v>3</v>
      </c>
      <c r="BL11" s="48">
        <f t="shared" ref="BL11" si="21">BK11/BJ11</f>
        <v>1</v>
      </c>
      <c r="BM11" s="9"/>
      <c r="BN11" s="9"/>
      <c r="BO11" s="18"/>
      <c r="BP11" s="9"/>
      <c r="BQ11" s="9"/>
      <c r="BR11" s="18"/>
      <c r="BS11" s="42">
        <f t="shared" si="0"/>
        <v>109</v>
      </c>
      <c r="BT11" s="9">
        <f t="shared" si="0"/>
        <v>99</v>
      </c>
      <c r="BU11" s="41">
        <f t="shared" si="1"/>
        <v>0.908256880733945</v>
      </c>
    </row>
    <row r="12" spans="1:73">
      <c r="A12" s="8" t="s">
        <v>37</v>
      </c>
      <c r="B12" s="9">
        <v>19</v>
      </c>
      <c r="C12" s="9">
        <v>17</v>
      </c>
      <c r="D12" s="18">
        <f>C12/B12</f>
        <v>0.894736842105263</v>
      </c>
      <c r="E12" s="9">
        <v>2</v>
      </c>
      <c r="F12" s="9">
        <v>2</v>
      </c>
      <c r="G12" s="18">
        <f t="shared" si="4"/>
        <v>1</v>
      </c>
      <c r="H12" s="9">
        <v>33</v>
      </c>
      <c r="I12" s="9">
        <v>29</v>
      </c>
      <c r="J12" s="18">
        <f>I12/H12</f>
        <v>0.878787878787879</v>
      </c>
      <c r="K12" s="9"/>
      <c r="L12" s="9"/>
      <c r="M12" s="18"/>
      <c r="N12" s="9">
        <v>2</v>
      </c>
      <c r="O12" s="9">
        <v>2</v>
      </c>
      <c r="P12" s="18">
        <f>O12/N12</f>
        <v>1</v>
      </c>
      <c r="Q12" s="9">
        <v>2</v>
      </c>
      <c r="R12" s="9">
        <v>1</v>
      </c>
      <c r="S12" s="18">
        <f t="shared" si="9"/>
        <v>0.5</v>
      </c>
      <c r="T12" s="9">
        <v>17</v>
      </c>
      <c r="U12" s="9">
        <v>17</v>
      </c>
      <c r="V12" s="18">
        <f>U12/T12</f>
        <v>1</v>
      </c>
      <c r="W12" s="9"/>
      <c r="X12" s="9"/>
      <c r="Y12" s="18"/>
      <c r="Z12" s="9">
        <v>14</v>
      </c>
      <c r="AA12" s="9">
        <v>11</v>
      </c>
      <c r="AB12" s="18">
        <f>AA12/Z12</f>
        <v>0.785714285714286</v>
      </c>
      <c r="AC12" s="9"/>
      <c r="AD12" s="9"/>
      <c r="AE12" s="18"/>
      <c r="AF12" s="9">
        <v>34</v>
      </c>
      <c r="AG12" s="9">
        <v>28</v>
      </c>
      <c r="AH12" s="18">
        <f t="shared" si="12"/>
        <v>0.823529411764706</v>
      </c>
      <c r="AI12" s="9"/>
      <c r="AJ12" s="9"/>
      <c r="AK12" s="18"/>
      <c r="AL12" s="9"/>
      <c r="AM12" s="9"/>
      <c r="AN12" s="18"/>
      <c r="AO12" s="9">
        <v>3</v>
      </c>
      <c r="AP12" s="9">
        <v>3</v>
      </c>
      <c r="AQ12" s="18">
        <f t="shared" si="15"/>
        <v>1</v>
      </c>
      <c r="AR12" s="9"/>
      <c r="AS12" s="9"/>
      <c r="AT12" s="18"/>
      <c r="AU12" s="9"/>
      <c r="AV12" s="9"/>
      <c r="AW12" s="18"/>
      <c r="AX12" s="9"/>
      <c r="AY12" s="9"/>
      <c r="AZ12" s="18"/>
      <c r="BA12" s="9">
        <v>19</v>
      </c>
      <c r="BB12" s="9">
        <v>12</v>
      </c>
      <c r="BC12" s="48">
        <f t="shared" si="20"/>
        <v>0.631578947368421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>
        <v>20</v>
      </c>
      <c r="BQ12" s="9">
        <v>15</v>
      </c>
      <c r="BR12" s="48">
        <f t="shared" ref="BR12" si="22">BQ12/BP12</f>
        <v>0.75</v>
      </c>
      <c r="BS12" s="42">
        <f t="shared" si="0"/>
        <v>165</v>
      </c>
      <c r="BT12" s="9">
        <f t="shared" si="0"/>
        <v>137</v>
      </c>
      <c r="BU12" s="41">
        <f t="shared" si="1"/>
        <v>0.83030303030303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0"/>
        <v>0</v>
      </c>
      <c r="BT13" s="9">
        <f t="shared" si="0"/>
        <v>0</v>
      </c>
      <c r="BU13" s="41" t="e">
        <f t="shared" si="1"/>
        <v>#DIV/0!</v>
      </c>
    </row>
    <row r="14" spans="1:73">
      <c r="A14" s="8" t="s">
        <v>39</v>
      </c>
      <c r="B14" s="9">
        <v>14</v>
      </c>
      <c r="C14" s="9">
        <v>14</v>
      </c>
      <c r="D14" s="18">
        <f>C14/B14</f>
        <v>1</v>
      </c>
      <c r="E14" s="9">
        <v>41</v>
      </c>
      <c r="F14" s="9">
        <v>39</v>
      </c>
      <c r="G14" s="18">
        <f>F14/E14</f>
        <v>0.951219512195122</v>
      </c>
      <c r="H14" s="9">
        <v>25</v>
      </c>
      <c r="I14" s="9">
        <v>25</v>
      </c>
      <c r="J14" s="18">
        <f>I14/H14</f>
        <v>1</v>
      </c>
      <c r="K14" s="9"/>
      <c r="L14" s="9"/>
      <c r="M14" s="18"/>
      <c r="N14" s="9"/>
      <c r="O14" s="9"/>
      <c r="P14" s="18"/>
      <c r="Q14" s="9">
        <v>2</v>
      </c>
      <c r="R14" s="9">
        <v>2</v>
      </c>
      <c r="S14" s="18">
        <f>R14/Q14</f>
        <v>1</v>
      </c>
      <c r="T14" s="9">
        <v>3</v>
      </c>
      <c r="U14" s="9">
        <v>3</v>
      </c>
      <c r="V14" s="18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>
        <v>30</v>
      </c>
      <c r="BB14" s="9">
        <v>24</v>
      </c>
      <c r="BC14" s="48">
        <f t="shared" ref="BC14" si="23">BB14/BA14</f>
        <v>0.8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>
        <v>5</v>
      </c>
      <c r="BQ14" s="9">
        <v>5</v>
      </c>
      <c r="BR14" s="48">
        <f t="shared" ref="BR14" si="24">BQ14/BP14</f>
        <v>1</v>
      </c>
      <c r="BS14" s="42">
        <f t="shared" si="0"/>
        <v>120</v>
      </c>
      <c r="BT14" s="9">
        <f t="shared" si="0"/>
        <v>112</v>
      </c>
      <c r="BU14" s="41">
        <f t="shared" si="1"/>
        <v>0.933333333333333</v>
      </c>
    </row>
    <row r="15" spans="1:73">
      <c r="A15" s="8" t="s">
        <v>40</v>
      </c>
      <c r="B15" s="9"/>
      <c r="C15" s="9"/>
      <c r="D15" s="18"/>
      <c r="E15" s="9">
        <v>1</v>
      </c>
      <c r="F15" s="9">
        <v>1</v>
      </c>
      <c r="G15" s="18">
        <f>F15/E15</f>
        <v>1</v>
      </c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/>
      <c r="BQ15" s="9"/>
      <c r="BR15" s="18"/>
      <c r="BS15" s="42">
        <f t="shared" si="0"/>
        <v>1</v>
      </c>
      <c r="BT15" s="9">
        <f t="shared" si="0"/>
        <v>1</v>
      </c>
      <c r="BU15" s="41">
        <f t="shared" si="1"/>
        <v>1</v>
      </c>
    </row>
    <row r="16" spans="1:73">
      <c r="A16" s="8" t="s">
        <v>41</v>
      </c>
      <c r="B16" s="9"/>
      <c r="C16" s="9"/>
      <c r="D16" s="18"/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0"/>
        <v>0</v>
      </c>
      <c r="BT16" s="9">
        <f t="shared" si="0"/>
        <v>0</v>
      </c>
      <c r="BU16" s="41" t="e">
        <f t="shared" si="1"/>
        <v>#DIV/0!</v>
      </c>
    </row>
    <row r="17" spans="1:73">
      <c r="A17" s="8" t="s">
        <v>42</v>
      </c>
      <c r="B17" s="9"/>
      <c r="C17" s="9"/>
      <c r="D17" s="18"/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0"/>
        <v>0</v>
      </c>
      <c r="BT17" s="9">
        <f t="shared" si="0"/>
        <v>0</v>
      </c>
      <c r="BU17" s="41" t="e">
        <f t="shared" si="1"/>
        <v>#DIV/0!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>
        <f t="shared" si="0"/>
        <v>0</v>
      </c>
      <c r="BT18" s="9">
        <f t="shared" si="0"/>
        <v>0</v>
      </c>
      <c r="BU18" s="41" t="e">
        <f t="shared" si="1"/>
        <v>#DIV/0!</v>
      </c>
    </row>
    <row r="19" spans="1:73">
      <c r="A19" s="8" t="s">
        <v>44</v>
      </c>
      <c r="B19" s="9"/>
      <c r="C19" s="9"/>
      <c r="D19" s="18"/>
      <c r="E19" s="9">
        <v>3</v>
      </c>
      <c r="F19" s="9">
        <v>3</v>
      </c>
      <c r="G19" s="18">
        <f>F19/E19</f>
        <v>1</v>
      </c>
      <c r="H19" s="9"/>
      <c r="I19" s="9"/>
      <c r="J19" s="18"/>
      <c r="K19" s="9">
        <v>3</v>
      </c>
      <c r="L19" s="9">
        <v>2</v>
      </c>
      <c r="M19" s="18">
        <f>L19/K19</f>
        <v>0.666666666666667</v>
      </c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4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ref="BS19:BT26" si="25">B19+E19+H19+K19+N19+Q19+T19+W19+Z19+AC19+AF19+AI19+AL19+AO19+AR19+AU19+AX19+BA19+BD19+BG19+BJ19+BM19+BP19</f>
        <v>6</v>
      </c>
      <c r="BT19" s="9">
        <f t="shared" si="25"/>
        <v>5</v>
      </c>
      <c r="BU19" s="41">
        <f t="shared" ref="BU19:BU26" si="26">BT19/BS19</f>
        <v>0.833333333333333</v>
      </c>
    </row>
    <row r="20" spans="1:73">
      <c r="A20" s="8" t="s">
        <v>45</v>
      </c>
      <c r="B20" s="9"/>
      <c r="C20" s="9"/>
      <c r="D20" s="18"/>
      <c r="E20" s="9">
        <v>5</v>
      </c>
      <c r="F20" s="9">
        <v>5</v>
      </c>
      <c r="G20" s="18">
        <f>F20/E20</f>
        <v>1</v>
      </c>
      <c r="H20" s="9"/>
      <c r="I20" s="9"/>
      <c r="J20" s="18"/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25"/>
        <v>5</v>
      </c>
      <c r="BT20" s="9">
        <f t="shared" si="25"/>
        <v>5</v>
      </c>
      <c r="BU20" s="41">
        <f t="shared" si="26"/>
        <v>1</v>
      </c>
    </row>
    <row r="21" spans="1:73">
      <c r="A21" s="8" t="s">
        <v>46</v>
      </c>
      <c r="B21" s="9"/>
      <c r="C21" s="9"/>
      <c r="D21" s="18"/>
      <c r="E21" s="9">
        <v>4</v>
      </c>
      <c r="F21" s="9">
        <v>3</v>
      </c>
      <c r="G21" s="18">
        <f>F21/E21</f>
        <v>0.75</v>
      </c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ref="BS21:BS22" si="27">B21+E21+H21+K21+N21+Q21+T21+W21+Z21+AC21+AF21+AI21+AL21+AO21+AR21+AU21+AX21+BA21+BD21+BG21+BJ21+BM21+BP21</f>
        <v>4</v>
      </c>
      <c r="BT21" s="9">
        <f t="shared" ref="BT21:BT22" si="28">C21+F21+I21+L21+O21+R21+U21+X21+AA21+AD21+AG21+AJ21+AM21+AP21+AS21+AV21+AY21+BB21+BE21+BH21+BK21+BN21+BQ21</f>
        <v>3</v>
      </c>
      <c r="BU21" s="41">
        <f t="shared" ref="BU21:BU22" si="29">BT21/BS21</f>
        <v>0.75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>
        <f t="shared" si="27"/>
        <v>0</v>
      </c>
      <c r="BT22" s="9">
        <f t="shared" si="28"/>
        <v>0</v>
      </c>
      <c r="BU22" s="41" t="e">
        <f t="shared" si="29"/>
        <v>#DIV/0!</v>
      </c>
    </row>
    <row r="23" spans="1:73">
      <c r="A23" s="11" t="s">
        <v>48</v>
      </c>
      <c r="B23" s="12">
        <f t="shared" ref="B23:F23" si="30">SUM(B10:B22)</f>
        <v>109</v>
      </c>
      <c r="C23" s="12">
        <f t="shared" si="30"/>
        <v>105</v>
      </c>
      <c r="D23" s="13">
        <f t="shared" ref="D23:D28" si="31">C23/B23</f>
        <v>0.963302752293578</v>
      </c>
      <c r="E23" s="12">
        <f t="shared" si="30"/>
        <v>115</v>
      </c>
      <c r="F23" s="12">
        <f t="shared" si="30"/>
        <v>106</v>
      </c>
      <c r="G23" s="13">
        <f>F23/E23</f>
        <v>0.921739130434783</v>
      </c>
      <c r="H23" s="12">
        <f t="shared" ref="H23:L23" si="32">SUM(H10:H22)</f>
        <v>213</v>
      </c>
      <c r="I23" s="12">
        <f t="shared" si="32"/>
        <v>201</v>
      </c>
      <c r="J23" s="13">
        <f t="shared" ref="J23:J24" si="33">I23/H23</f>
        <v>0.943661971830986</v>
      </c>
      <c r="K23" s="12">
        <f t="shared" si="32"/>
        <v>45</v>
      </c>
      <c r="L23" s="12">
        <f t="shared" si="32"/>
        <v>40</v>
      </c>
      <c r="M23" s="13">
        <f t="shared" ref="M23:M24" si="34">L23/K23</f>
        <v>0.888888888888889</v>
      </c>
      <c r="N23" s="12">
        <f t="shared" ref="N23:R23" si="35">SUM(N10:N22)</f>
        <v>3</v>
      </c>
      <c r="O23" s="12">
        <f t="shared" si="35"/>
        <v>2</v>
      </c>
      <c r="P23" s="13">
        <f>O23/N23</f>
        <v>0.666666666666667</v>
      </c>
      <c r="Q23" s="12">
        <f t="shared" si="35"/>
        <v>7</v>
      </c>
      <c r="R23" s="12">
        <f t="shared" si="35"/>
        <v>5</v>
      </c>
      <c r="S23" s="13">
        <f>R23/Q23</f>
        <v>0.714285714285714</v>
      </c>
      <c r="T23" s="12">
        <f t="shared" ref="T23:X23" si="36">SUM(T10:T22)</f>
        <v>91</v>
      </c>
      <c r="U23" s="12">
        <f t="shared" si="36"/>
        <v>89</v>
      </c>
      <c r="V23" s="13">
        <f>U23/T23</f>
        <v>0.978021978021978</v>
      </c>
      <c r="W23" s="12">
        <f t="shared" si="36"/>
        <v>0</v>
      </c>
      <c r="X23" s="12">
        <f t="shared" si="36"/>
        <v>0</v>
      </c>
      <c r="Y23" s="13" t="e">
        <f>X23/W23</f>
        <v>#DIV/0!</v>
      </c>
      <c r="Z23" s="12">
        <f t="shared" ref="Z23:AD23" si="37">SUM(Z10:Z22)</f>
        <v>18</v>
      </c>
      <c r="AA23" s="12">
        <f t="shared" si="37"/>
        <v>15</v>
      </c>
      <c r="AB23" s="13">
        <f>AA23/Z23</f>
        <v>0.833333333333333</v>
      </c>
      <c r="AC23" s="12">
        <f t="shared" si="37"/>
        <v>0</v>
      </c>
      <c r="AD23" s="12">
        <f t="shared" si="37"/>
        <v>0</v>
      </c>
      <c r="AE23" s="13" t="e">
        <f t="shared" ref="AE23:AE25" si="38">AD23/AC23</f>
        <v>#DIV/0!</v>
      </c>
      <c r="AF23" s="12">
        <f>SUM(AF10:AF22)</f>
        <v>52</v>
      </c>
      <c r="AG23" s="12">
        <f>SUM(AG10:AG22)</f>
        <v>45</v>
      </c>
      <c r="AH23" s="13">
        <f t="shared" ref="AH23:AH24" si="39">AG23/AF23</f>
        <v>0.865384615384615</v>
      </c>
      <c r="AI23" s="12"/>
      <c r="AJ23" s="12"/>
      <c r="AK23" s="13"/>
      <c r="AL23" s="12">
        <f t="shared" ref="AL23:AP23" si="40">SUM(AL10:AL22)</f>
        <v>26</v>
      </c>
      <c r="AM23" s="12">
        <f t="shared" si="40"/>
        <v>23</v>
      </c>
      <c r="AN23" s="13">
        <f>AM23/AL23</f>
        <v>0.884615384615385</v>
      </c>
      <c r="AO23" s="12">
        <f t="shared" si="40"/>
        <v>43</v>
      </c>
      <c r="AP23" s="12">
        <f t="shared" si="40"/>
        <v>42</v>
      </c>
      <c r="AQ23" s="13">
        <f t="shared" ref="AQ23:AQ25" si="41">AP23/AO23</f>
        <v>0.976744186046512</v>
      </c>
      <c r="AR23" s="12">
        <f t="shared" ref="AR23:AV23" si="42">SUM(AR10:AR22)</f>
        <v>0</v>
      </c>
      <c r="AS23" s="12">
        <f t="shared" si="42"/>
        <v>0</v>
      </c>
      <c r="AT23" s="13" t="e">
        <f t="shared" ref="AT23:AT24" si="43">AS23/AR23</f>
        <v>#DIV/0!</v>
      </c>
      <c r="AU23" s="12">
        <f t="shared" si="42"/>
        <v>1</v>
      </c>
      <c r="AV23" s="12">
        <f t="shared" si="42"/>
        <v>1</v>
      </c>
      <c r="AW23" s="13">
        <f t="shared" ref="AW23:AW24" si="44">AV23/AU23</f>
        <v>1</v>
      </c>
      <c r="AX23" s="12">
        <f t="shared" ref="AX23:BB23" si="45">SUM(AX10:AX22)</f>
        <v>0</v>
      </c>
      <c r="AY23" s="12">
        <f t="shared" si="45"/>
        <v>0</v>
      </c>
      <c r="AZ23" s="13" t="e">
        <f t="shared" ref="AZ23:AZ25" si="46">AY23/AX23</f>
        <v>#DIV/0!</v>
      </c>
      <c r="BA23" s="12">
        <f t="shared" si="45"/>
        <v>110</v>
      </c>
      <c r="BB23" s="12">
        <f t="shared" si="45"/>
        <v>93</v>
      </c>
      <c r="BC23" s="13">
        <f>BB23/BA23</f>
        <v>0.845454545454545</v>
      </c>
      <c r="BD23" s="12"/>
      <c r="BE23" s="12"/>
      <c r="BF23" s="13"/>
      <c r="BG23" s="12"/>
      <c r="BH23" s="12"/>
      <c r="BI23" s="13"/>
      <c r="BJ23" s="12">
        <f>SUM(BJ10:BJ22)</f>
        <v>5</v>
      </c>
      <c r="BK23" s="12">
        <f>SUM(BK10:BK22)</f>
        <v>5</v>
      </c>
      <c r="BL23" s="13">
        <f t="shared" ref="BL23:BL27" si="47">BK23/BJ23</f>
        <v>1</v>
      </c>
      <c r="BM23" s="12"/>
      <c r="BN23" s="12"/>
      <c r="BO23" s="13"/>
      <c r="BP23" s="12">
        <f>SUM(BP10:BP22)</f>
        <v>76</v>
      </c>
      <c r="BQ23" s="12">
        <f>SUM(BQ10:BQ22)</f>
        <v>70</v>
      </c>
      <c r="BR23" s="13">
        <f>BQ23/BP23</f>
        <v>0.921052631578947</v>
      </c>
      <c r="BS23" s="43">
        <f t="shared" si="25"/>
        <v>914</v>
      </c>
      <c r="BT23" s="12">
        <f t="shared" si="25"/>
        <v>842</v>
      </c>
      <c r="BU23" s="44">
        <f t="shared" si="26"/>
        <v>0.921225382932166</v>
      </c>
    </row>
    <row r="24" spans="1:73">
      <c r="A24" s="14" t="s">
        <v>49</v>
      </c>
      <c r="B24" s="15">
        <f t="shared" ref="B24:F24" si="48">B9+B23</f>
        <v>121</v>
      </c>
      <c r="C24" s="15">
        <f t="shared" si="48"/>
        <v>116</v>
      </c>
      <c r="D24" s="16">
        <f t="shared" si="31"/>
        <v>0.958677685950413</v>
      </c>
      <c r="E24" s="15">
        <f t="shared" si="48"/>
        <v>115</v>
      </c>
      <c r="F24" s="15">
        <f t="shared" si="48"/>
        <v>106</v>
      </c>
      <c r="G24" s="16">
        <f>F24/E24</f>
        <v>0.921739130434783</v>
      </c>
      <c r="H24" s="15">
        <f t="shared" ref="H24:L24" si="49">H9+H23</f>
        <v>240</v>
      </c>
      <c r="I24" s="15">
        <f t="shared" si="49"/>
        <v>217</v>
      </c>
      <c r="J24" s="16">
        <f t="shared" si="33"/>
        <v>0.904166666666667</v>
      </c>
      <c r="K24" s="15">
        <f t="shared" si="49"/>
        <v>50</v>
      </c>
      <c r="L24" s="15">
        <f t="shared" si="49"/>
        <v>44</v>
      </c>
      <c r="M24" s="16">
        <f t="shared" si="34"/>
        <v>0.88</v>
      </c>
      <c r="N24" s="15">
        <f t="shared" ref="N24:R24" si="50">N9+N23</f>
        <v>3</v>
      </c>
      <c r="O24" s="15">
        <f t="shared" si="50"/>
        <v>2</v>
      </c>
      <c r="P24" s="16">
        <f>O24/N24</f>
        <v>0.666666666666667</v>
      </c>
      <c r="Q24" s="15">
        <f t="shared" si="50"/>
        <v>7</v>
      </c>
      <c r="R24" s="15">
        <f t="shared" si="50"/>
        <v>5</v>
      </c>
      <c r="S24" s="16">
        <f>R24/Q24</f>
        <v>0.714285714285714</v>
      </c>
      <c r="T24" s="15">
        <f t="shared" ref="T24:X24" si="51">T9+T23</f>
        <v>91</v>
      </c>
      <c r="U24" s="15">
        <f t="shared" si="51"/>
        <v>89</v>
      </c>
      <c r="V24" s="16">
        <f>U24/T24</f>
        <v>0.978021978021978</v>
      </c>
      <c r="W24" s="15">
        <f t="shared" si="51"/>
        <v>0</v>
      </c>
      <c r="X24" s="15">
        <f t="shared" si="51"/>
        <v>0</v>
      </c>
      <c r="Y24" s="16" t="e">
        <f>X24/W24</f>
        <v>#DIV/0!</v>
      </c>
      <c r="Z24" s="15">
        <f t="shared" ref="Z24:AD24" si="52">Z9+Z23</f>
        <v>18</v>
      </c>
      <c r="AA24" s="15">
        <f t="shared" si="52"/>
        <v>15</v>
      </c>
      <c r="AB24" s="16">
        <f>AA24/Z24</f>
        <v>0.833333333333333</v>
      </c>
      <c r="AC24" s="15">
        <f t="shared" si="52"/>
        <v>1</v>
      </c>
      <c r="AD24" s="15">
        <f t="shared" si="52"/>
        <v>1</v>
      </c>
      <c r="AE24" s="16">
        <f t="shared" si="38"/>
        <v>1</v>
      </c>
      <c r="AF24" s="15">
        <f>AF9+AF23</f>
        <v>104</v>
      </c>
      <c r="AG24" s="15">
        <f>AG9+AG23</f>
        <v>62</v>
      </c>
      <c r="AH24" s="16">
        <f t="shared" si="39"/>
        <v>0.596153846153846</v>
      </c>
      <c r="AI24" s="15"/>
      <c r="AJ24" s="15"/>
      <c r="AK24" s="16"/>
      <c r="AL24" s="15">
        <f t="shared" ref="AL24:AP24" si="53">AL9+AL23</f>
        <v>28</v>
      </c>
      <c r="AM24" s="15">
        <f t="shared" si="53"/>
        <v>23</v>
      </c>
      <c r="AN24" s="16">
        <f>AM24/AL24</f>
        <v>0.821428571428571</v>
      </c>
      <c r="AO24" s="15">
        <f t="shared" si="53"/>
        <v>58</v>
      </c>
      <c r="AP24" s="15">
        <f t="shared" si="53"/>
        <v>53</v>
      </c>
      <c r="AQ24" s="16">
        <f t="shared" si="41"/>
        <v>0.913793103448276</v>
      </c>
      <c r="AR24" s="15">
        <f t="shared" ref="AR24:AV24" si="54">AR9+AR23</f>
        <v>4</v>
      </c>
      <c r="AS24" s="15">
        <f t="shared" si="54"/>
        <v>1</v>
      </c>
      <c r="AT24" s="16">
        <f t="shared" si="43"/>
        <v>0.25</v>
      </c>
      <c r="AU24" s="15">
        <f t="shared" si="54"/>
        <v>1</v>
      </c>
      <c r="AV24" s="15">
        <f t="shared" si="54"/>
        <v>1</v>
      </c>
      <c r="AW24" s="16">
        <f t="shared" si="44"/>
        <v>1</v>
      </c>
      <c r="AX24" s="15">
        <f t="shared" ref="AX24:BB24" si="55">AX9+AX23</f>
        <v>7</v>
      </c>
      <c r="AY24" s="15">
        <f t="shared" si="55"/>
        <v>1</v>
      </c>
      <c r="AZ24" s="16">
        <f t="shared" si="46"/>
        <v>0.142857142857143</v>
      </c>
      <c r="BA24" s="15">
        <f t="shared" si="55"/>
        <v>150</v>
      </c>
      <c r="BB24" s="15">
        <f t="shared" si="55"/>
        <v>114</v>
      </c>
      <c r="BC24" s="16">
        <f>BB24/BA24</f>
        <v>0.76</v>
      </c>
      <c r="BD24" s="15"/>
      <c r="BE24" s="15"/>
      <c r="BF24" s="16"/>
      <c r="BG24" s="15"/>
      <c r="BH24" s="15"/>
      <c r="BI24" s="16"/>
      <c r="BJ24" s="15">
        <f>BJ9+BJ23</f>
        <v>8</v>
      </c>
      <c r="BK24" s="15">
        <f>BK9+BK23</f>
        <v>8</v>
      </c>
      <c r="BL24" s="16">
        <f t="shared" si="47"/>
        <v>1</v>
      </c>
      <c r="BM24" s="15"/>
      <c r="BN24" s="15"/>
      <c r="BO24" s="16"/>
      <c r="BP24" s="15">
        <f>BP9+BP23</f>
        <v>160</v>
      </c>
      <c r="BQ24" s="15">
        <f>BQ9+BQ23</f>
        <v>117</v>
      </c>
      <c r="BR24" s="16">
        <f>BQ24/BP24</f>
        <v>0.73125</v>
      </c>
      <c r="BS24" s="45">
        <f t="shared" si="25"/>
        <v>1166</v>
      </c>
      <c r="BT24" s="15">
        <f t="shared" si="25"/>
        <v>975</v>
      </c>
      <c r="BU24" s="46">
        <f t="shared" si="26"/>
        <v>0.836192109777015</v>
      </c>
    </row>
    <row r="25" s="1" customFormat="1" spans="1:73">
      <c r="A25" s="17" t="s">
        <v>50</v>
      </c>
      <c r="B25" s="34">
        <v>5</v>
      </c>
      <c r="C25" s="34">
        <v>4</v>
      </c>
      <c r="D25" s="48">
        <f t="shared" si="31"/>
        <v>0.8</v>
      </c>
      <c r="E25" s="34"/>
      <c r="F25" s="34"/>
      <c r="G25" s="48"/>
      <c r="H25" s="34"/>
      <c r="I25" s="34"/>
      <c r="J25" s="48"/>
      <c r="K25" s="34"/>
      <c r="L25" s="34"/>
      <c r="M25" s="48"/>
      <c r="N25" s="34"/>
      <c r="O25" s="34"/>
      <c r="P25" s="48"/>
      <c r="Q25" s="34"/>
      <c r="R25" s="34"/>
      <c r="S25" s="48"/>
      <c r="T25" s="34"/>
      <c r="U25" s="34"/>
      <c r="V25" s="48"/>
      <c r="W25" s="34"/>
      <c r="X25" s="34"/>
      <c r="Y25" s="48"/>
      <c r="Z25" s="34"/>
      <c r="AA25" s="34"/>
      <c r="AB25" s="48"/>
      <c r="AC25" s="9">
        <v>13</v>
      </c>
      <c r="AD25" s="9">
        <v>8</v>
      </c>
      <c r="AE25" s="18">
        <f t="shared" si="38"/>
        <v>0.615384615384615</v>
      </c>
      <c r="AF25" s="34"/>
      <c r="AG25" s="34"/>
      <c r="AH25" s="48"/>
      <c r="AI25" s="34"/>
      <c r="AJ25" s="34"/>
      <c r="AK25" s="48"/>
      <c r="AL25" s="34"/>
      <c r="AM25" s="34"/>
      <c r="AN25" s="48"/>
      <c r="AO25" s="34">
        <v>3</v>
      </c>
      <c r="AP25" s="34">
        <v>2</v>
      </c>
      <c r="AQ25" s="48">
        <f t="shared" si="41"/>
        <v>0.666666666666667</v>
      </c>
      <c r="AR25" s="34"/>
      <c r="AS25" s="34"/>
      <c r="AT25" s="48"/>
      <c r="AU25" s="34"/>
      <c r="AV25" s="34"/>
      <c r="AW25" s="48"/>
      <c r="AX25" s="34">
        <v>7</v>
      </c>
      <c r="AY25" s="34">
        <v>4</v>
      </c>
      <c r="AZ25" s="48">
        <f t="shared" si="46"/>
        <v>0.571428571428571</v>
      </c>
      <c r="BA25" s="34"/>
      <c r="BB25" s="34"/>
      <c r="BC25" s="48"/>
      <c r="BD25" s="34">
        <v>3</v>
      </c>
      <c r="BE25" s="34">
        <v>3</v>
      </c>
      <c r="BF25" s="48">
        <f>BE25/BD25</f>
        <v>1</v>
      </c>
      <c r="BG25" s="34"/>
      <c r="BH25" s="34"/>
      <c r="BI25" s="48"/>
      <c r="BJ25" s="34">
        <v>3</v>
      </c>
      <c r="BK25" s="34">
        <v>2</v>
      </c>
      <c r="BL25" s="48">
        <f t="shared" si="47"/>
        <v>0.666666666666667</v>
      </c>
      <c r="BM25" s="34"/>
      <c r="BN25" s="34"/>
      <c r="BO25" s="48"/>
      <c r="BP25" s="34"/>
      <c r="BQ25" s="34"/>
      <c r="BR25" s="48"/>
      <c r="BS25" s="57">
        <f t="shared" si="25"/>
        <v>34</v>
      </c>
      <c r="BT25" s="34">
        <f t="shared" si="25"/>
        <v>23</v>
      </c>
      <c r="BU25" s="47">
        <f t="shared" si="26"/>
        <v>0.676470588235294</v>
      </c>
    </row>
    <row r="26" s="1" customFormat="1" spans="1:73">
      <c r="A26" s="17" t="s">
        <v>51</v>
      </c>
      <c r="B26" s="34">
        <v>2</v>
      </c>
      <c r="C26" s="34">
        <v>1</v>
      </c>
      <c r="D26" s="48">
        <f t="shared" si="31"/>
        <v>0.5</v>
      </c>
      <c r="E26" s="34"/>
      <c r="F26" s="34"/>
      <c r="G26" s="48"/>
      <c r="H26" s="34"/>
      <c r="I26" s="34"/>
      <c r="J26" s="48"/>
      <c r="K26" s="34"/>
      <c r="L26" s="34"/>
      <c r="M26" s="48"/>
      <c r="N26" s="34"/>
      <c r="O26" s="34"/>
      <c r="P26" s="48"/>
      <c r="Q26" s="34"/>
      <c r="R26" s="34"/>
      <c r="S26" s="48"/>
      <c r="T26" s="34"/>
      <c r="U26" s="34"/>
      <c r="V26" s="48"/>
      <c r="W26" s="34"/>
      <c r="X26" s="34"/>
      <c r="Y26" s="48"/>
      <c r="Z26" s="34"/>
      <c r="AA26" s="34"/>
      <c r="AB26" s="48"/>
      <c r="AC26" s="34"/>
      <c r="AD26" s="34"/>
      <c r="AE26" s="48"/>
      <c r="AF26" s="34"/>
      <c r="AG26" s="34"/>
      <c r="AH26" s="48"/>
      <c r="AI26" s="34"/>
      <c r="AJ26" s="34"/>
      <c r="AK26" s="48"/>
      <c r="AL26" s="34"/>
      <c r="AM26" s="34"/>
      <c r="AN26" s="48"/>
      <c r="AO26" s="34"/>
      <c r="AP26" s="34"/>
      <c r="AQ26" s="48"/>
      <c r="AR26" s="34"/>
      <c r="AS26" s="34"/>
      <c r="AT26" s="48"/>
      <c r="AU26" s="34"/>
      <c r="AV26" s="34"/>
      <c r="AW26" s="48"/>
      <c r="AX26" s="34"/>
      <c r="AY26" s="34"/>
      <c r="AZ26" s="48"/>
      <c r="BA26" s="34"/>
      <c r="BB26" s="34"/>
      <c r="BC26" s="48"/>
      <c r="BD26" s="34"/>
      <c r="BE26" s="34"/>
      <c r="BF26" s="48"/>
      <c r="BG26" s="34"/>
      <c r="BH26" s="34"/>
      <c r="BI26" s="48"/>
      <c r="BJ26" s="34"/>
      <c r="BK26" s="34"/>
      <c r="BL26" s="48"/>
      <c r="BM26" s="34"/>
      <c r="BN26" s="34"/>
      <c r="BO26" s="48"/>
      <c r="BP26" s="34"/>
      <c r="BQ26" s="34"/>
      <c r="BR26" s="48"/>
      <c r="BS26" s="57">
        <f t="shared" si="25"/>
        <v>2</v>
      </c>
      <c r="BT26" s="34">
        <f t="shared" si="25"/>
        <v>1</v>
      </c>
      <c r="BU26" s="47">
        <f t="shared" si="26"/>
        <v>0.5</v>
      </c>
    </row>
    <row r="27" s="1" customFormat="1" spans="1:73">
      <c r="A27" s="17" t="s">
        <v>52</v>
      </c>
      <c r="B27" s="34">
        <v>19</v>
      </c>
      <c r="C27" s="34">
        <v>11</v>
      </c>
      <c r="D27" s="48">
        <f t="shared" si="31"/>
        <v>0.578947368421053</v>
      </c>
      <c r="E27" s="34"/>
      <c r="F27" s="34"/>
      <c r="G27" s="48"/>
      <c r="H27" s="34">
        <v>4</v>
      </c>
      <c r="I27" s="34">
        <v>3</v>
      </c>
      <c r="J27" s="48">
        <f>I27/H27</f>
        <v>0.75</v>
      </c>
      <c r="K27" s="34"/>
      <c r="L27" s="34"/>
      <c r="M27" s="48"/>
      <c r="N27" s="34"/>
      <c r="O27" s="34"/>
      <c r="P27" s="48"/>
      <c r="Q27" s="34"/>
      <c r="R27" s="34"/>
      <c r="S27" s="48"/>
      <c r="T27" s="34"/>
      <c r="U27" s="34"/>
      <c r="V27" s="48"/>
      <c r="W27" s="34"/>
      <c r="X27" s="34"/>
      <c r="Y27" s="48"/>
      <c r="Z27" s="34"/>
      <c r="AA27" s="34"/>
      <c r="AB27" s="48"/>
      <c r="AC27" s="9">
        <v>7</v>
      </c>
      <c r="AD27" s="9">
        <v>1</v>
      </c>
      <c r="AE27" s="18">
        <f>AD27/AC27</f>
        <v>0.142857142857143</v>
      </c>
      <c r="AF27" s="34">
        <v>4</v>
      </c>
      <c r="AG27" s="34">
        <v>1</v>
      </c>
      <c r="AH27" s="18">
        <f>AG27/AF27</f>
        <v>0.25</v>
      </c>
      <c r="AI27" s="34"/>
      <c r="AJ27" s="34"/>
      <c r="AK27" s="48"/>
      <c r="AL27" s="34"/>
      <c r="AM27" s="34"/>
      <c r="AN27" s="48"/>
      <c r="AO27" s="34">
        <v>1</v>
      </c>
      <c r="AP27" s="34">
        <v>0</v>
      </c>
      <c r="AQ27" s="48">
        <f>AP27/AO27</f>
        <v>0</v>
      </c>
      <c r="AR27" s="34">
        <v>1</v>
      </c>
      <c r="AS27" s="34">
        <v>1</v>
      </c>
      <c r="AT27" s="48">
        <f>AS27/AR27</f>
        <v>1</v>
      </c>
      <c r="AU27" s="34"/>
      <c r="AV27" s="34"/>
      <c r="AW27" s="48"/>
      <c r="AX27" s="34"/>
      <c r="AY27" s="34"/>
      <c r="AZ27" s="48"/>
      <c r="BA27" s="34"/>
      <c r="BB27" s="34"/>
      <c r="BC27" s="48"/>
      <c r="BD27" s="34"/>
      <c r="BE27" s="34"/>
      <c r="BF27" s="48"/>
      <c r="BG27" s="34"/>
      <c r="BH27" s="34"/>
      <c r="BI27" s="48"/>
      <c r="BJ27" s="34">
        <v>2</v>
      </c>
      <c r="BK27" s="34">
        <v>2</v>
      </c>
      <c r="BL27" s="48">
        <f t="shared" si="47"/>
        <v>1</v>
      </c>
      <c r="BM27" s="34"/>
      <c r="BN27" s="34"/>
      <c r="BO27" s="48"/>
      <c r="BP27" s="34"/>
      <c r="BQ27" s="34"/>
      <c r="BR27" s="48"/>
      <c r="BS27" s="57">
        <f t="shared" ref="BS27:BS28" si="56">B27+E27+H27+K27+N27+Q27+T27+W27+Z27+AC27+AF27+AI27+AL27+AO27+AR27+AU27+AX27+BA27+BD27+BG27+BJ27+BM27+BP27</f>
        <v>38</v>
      </c>
      <c r="BT27" s="34">
        <f t="shared" ref="BT27:BT28" si="57">C27+F27+I27+L27+O27+R27+U27+X27+AA27+AD27+AG27+AJ27+AM27+AP27+AS27+AV27+AY27+BB27+BE27+BH27+BK27+BN27+BQ27</f>
        <v>19</v>
      </c>
      <c r="BU27" s="47">
        <f t="shared" ref="BU27:BU28" si="58">BT27/BS27</f>
        <v>0.5</v>
      </c>
    </row>
    <row r="28" spans="1:73">
      <c r="A28" s="8" t="s">
        <v>53</v>
      </c>
      <c r="B28" s="9">
        <v>2</v>
      </c>
      <c r="C28" s="9">
        <v>1</v>
      </c>
      <c r="D28" s="18">
        <f t="shared" si="31"/>
        <v>0.5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>
        <v>1</v>
      </c>
      <c r="AD28" s="9">
        <v>1</v>
      </c>
      <c r="AE28" s="18">
        <f>AD28/AC28</f>
        <v>1</v>
      </c>
      <c r="AF28" s="9">
        <v>1</v>
      </c>
      <c r="AG28" s="9">
        <v>1</v>
      </c>
      <c r="AH28" s="18">
        <f>AG28/AF28</f>
        <v>1</v>
      </c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57">
        <f t="shared" si="56"/>
        <v>4</v>
      </c>
      <c r="BT28" s="34">
        <f t="shared" si="57"/>
        <v>3</v>
      </c>
      <c r="BU28" s="47">
        <f t="shared" si="58"/>
        <v>0.75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ref="BS29:BT31" si="59">B29+E29+H29+K29+N29+Q29+T29+W29+Z29+AC29+AF29+AI29+AL29+AO29+AR29+AU29+AX29+BA29+BD29+BG29+BJ29+BM29+BP29</f>
        <v>0</v>
      </c>
      <c r="BT29" s="9">
        <f t="shared" si="59"/>
        <v>0</v>
      </c>
      <c r="BU29" s="41" t="e">
        <f t="shared" ref="BU29:BU31" si="60">BT29/BS29</f>
        <v>#DIV/0!</v>
      </c>
    </row>
    <row r="30" spans="1:73">
      <c r="A30" s="11" t="s">
        <v>55</v>
      </c>
      <c r="B30" s="12">
        <f>SUM(B25:B29)</f>
        <v>28</v>
      </c>
      <c r="C30" s="12">
        <f>SUM(C25:C29)</f>
        <v>17</v>
      </c>
      <c r="D30" s="13">
        <f t="shared" ref="D30" si="61">C30/B30</f>
        <v>0.607142857142857</v>
      </c>
      <c r="E30" s="12"/>
      <c r="F30" s="12"/>
      <c r="G30" s="13"/>
      <c r="H30" s="12">
        <f>SUM(H25:H29)</f>
        <v>4</v>
      </c>
      <c r="I30" s="12">
        <f>SUM(I25:I29)</f>
        <v>3</v>
      </c>
      <c r="J30" s="13">
        <f>I30/H30</f>
        <v>0.75</v>
      </c>
      <c r="K30" s="12"/>
      <c r="L30" s="12"/>
      <c r="M30" s="13"/>
      <c r="N30" s="12"/>
      <c r="O30" s="12"/>
      <c r="P30" s="13"/>
      <c r="Q30" s="12">
        <f>SUM(Q25:Q29)</f>
        <v>0</v>
      </c>
      <c r="R30" s="12">
        <f>SUM(R25:R29)</f>
        <v>0</v>
      </c>
      <c r="S30" s="13" t="e">
        <f t="shared" ref="S30:S31" si="62">R30/Q30</f>
        <v>#DIV/0!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63">SUM(AC25:AC29)</f>
        <v>21</v>
      </c>
      <c r="AD30" s="12">
        <f t="shared" si="63"/>
        <v>10</v>
      </c>
      <c r="AE30" s="13">
        <f>AD30/AC30</f>
        <v>0.476190476190476</v>
      </c>
      <c r="AF30" s="12">
        <f t="shared" si="63"/>
        <v>5</v>
      </c>
      <c r="AG30" s="12">
        <f t="shared" si="63"/>
        <v>2</v>
      </c>
      <c r="AH30" s="13">
        <f>AG30/AF30</f>
        <v>0.4</v>
      </c>
      <c r="AI30" s="12"/>
      <c r="AJ30" s="12"/>
      <c r="AK30" s="13"/>
      <c r="AL30" s="12"/>
      <c r="AM30" s="12"/>
      <c r="AN30" s="13"/>
      <c r="AO30" s="12">
        <f t="shared" ref="AO30:AS30" si="64">SUM(AO25:AO29)</f>
        <v>4</v>
      </c>
      <c r="AP30" s="12">
        <f t="shared" si="64"/>
        <v>2</v>
      </c>
      <c r="AQ30" s="13">
        <f>AP30/AO30</f>
        <v>0.5</v>
      </c>
      <c r="AR30" s="12">
        <f t="shared" si="64"/>
        <v>1</v>
      </c>
      <c r="AS30" s="12">
        <f t="shared" si="64"/>
        <v>1</v>
      </c>
      <c r="AT30" s="13">
        <f>AS30/AR30</f>
        <v>1</v>
      </c>
      <c r="AU30" s="12">
        <f t="shared" ref="AU30:AY30" si="65">SUM(AU25:AU29)</f>
        <v>0</v>
      </c>
      <c r="AV30" s="12">
        <f t="shared" si="65"/>
        <v>0</v>
      </c>
      <c r="AW30" s="13" t="e">
        <f>AV30/AU30</f>
        <v>#DIV/0!</v>
      </c>
      <c r="AX30" s="12">
        <f t="shared" si="65"/>
        <v>7</v>
      </c>
      <c r="AY30" s="12">
        <f t="shared" si="65"/>
        <v>4</v>
      </c>
      <c r="AZ30" s="13">
        <f>AY30/AX30</f>
        <v>0.571428571428571</v>
      </c>
      <c r="BA30" s="12"/>
      <c r="BB30" s="12"/>
      <c r="BC30" s="13"/>
      <c r="BD30" s="12">
        <f>SUM(BD25:BD29)</f>
        <v>3</v>
      </c>
      <c r="BE30" s="12">
        <f>SUM(BE25:BE29)</f>
        <v>3</v>
      </c>
      <c r="BF30" s="13">
        <f>BE30/BD30</f>
        <v>1</v>
      </c>
      <c r="BG30" s="12"/>
      <c r="BH30" s="12"/>
      <c r="BI30" s="13"/>
      <c r="BJ30" s="12">
        <f t="shared" ref="BJ30:BN30" si="66">SUM(BJ25:BJ29)</f>
        <v>5</v>
      </c>
      <c r="BK30" s="12">
        <f t="shared" si="66"/>
        <v>4</v>
      </c>
      <c r="BL30" s="13">
        <f>BK30/BJ30</f>
        <v>0.8</v>
      </c>
      <c r="BM30" s="12">
        <f t="shared" si="66"/>
        <v>0</v>
      </c>
      <c r="BN30" s="12">
        <f t="shared" si="66"/>
        <v>0</v>
      </c>
      <c r="BO30" s="13" t="e">
        <f>BN30/BM30</f>
        <v>#DIV/0!</v>
      </c>
      <c r="BP30" s="12"/>
      <c r="BQ30" s="12"/>
      <c r="BR30" s="13"/>
      <c r="BS30" s="43">
        <f t="shared" si="59"/>
        <v>78</v>
      </c>
      <c r="BT30" s="12">
        <f t="shared" si="59"/>
        <v>46</v>
      </c>
      <c r="BU30" s="44">
        <f t="shared" si="60"/>
        <v>0.58974358974359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>
        <v>0</v>
      </c>
      <c r="R31" s="9">
        <v>0</v>
      </c>
      <c r="S31" s="18" t="e">
        <f t="shared" si="62"/>
        <v>#DIV/0!</v>
      </c>
      <c r="T31" s="9"/>
      <c r="U31" s="9"/>
      <c r="V31" s="18"/>
      <c r="W31" s="9"/>
      <c r="X31" s="9"/>
      <c r="Y31" s="18"/>
      <c r="Z31" s="9"/>
      <c r="AA31" s="9"/>
      <c r="AB31" s="18"/>
      <c r="AC31" s="9">
        <v>5</v>
      </c>
      <c r="AD31" s="9">
        <v>3</v>
      </c>
      <c r="AE31" s="18">
        <f>AD31/AC31</f>
        <v>0.6</v>
      </c>
      <c r="AF31" s="9">
        <v>0</v>
      </c>
      <c r="AG31" s="9">
        <v>0</v>
      </c>
      <c r="AH31" s="18" t="e">
        <f>AG31/AF31</f>
        <v>#DIV/0!</v>
      </c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>
        <v>2</v>
      </c>
      <c r="AY31" s="9">
        <v>1</v>
      </c>
      <c r="AZ31" s="18">
        <f>AY31/AX31</f>
        <v>0.5</v>
      </c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>
        <f t="shared" si="59"/>
        <v>7</v>
      </c>
      <c r="BT31" s="9">
        <f t="shared" si="59"/>
        <v>4</v>
      </c>
      <c r="BU31" s="41">
        <f t="shared" si="60"/>
        <v>0.571428571428571</v>
      </c>
    </row>
    <row r="32" spans="1:73">
      <c r="A32" s="8" t="s">
        <v>57</v>
      </c>
      <c r="B32" s="9"/>
      <c r="C32" s="9"/>
      <c r="D32" s="18"/>
      <c r="E32" s="9"/>
      <c r="F32" s="9"/>
      <c r="G32" s="18"/>
      <c r="H32" s="9">
        <v>0</v>
      </c>
      <c r="I32" s="9">
        <v>0</v>
      </c>
      <c r="J32" s="18" t="e">
        <f>I32/H32</f>
        <v>#DIV/0!</v>
      </c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>
        <v>2</v>
      </c>
      <c r="AD32" s="9">
        <v>0</v>
      </c>
      <c r="AE32" s="18">
        <f>AD32/AC32</f>
        <v>0</v>
      </c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ref="BS32:BT40" si="67">B32+E32+H32+K32+N32+Q32+T32+W32+Z32+AC32+AF32+AI32+AL32+AO32+AR32+AU32+AX32+BA32+BD32+BG32+BJ32+BM32+BP32</f>
        <v>2</v>
      </c>
      <c r="BT32" s="9">
        <f t="shared" si="67"/>
        <v>0</v>
      </c>
      <c r="BU32" s="41">
        <f t="shared" ref="BU32:BU40" si="68">BT32/BS32</f>
        <v>0</v>
      </c>
    </row>
    <row r="33" spans="1:73">
      <c r="A33" s="8" t="s">
        <v>58</v>
      </c>
      <c r="B33" s="9"/>
      <c r="C33" s="9"/>
      <c r="D33" s="18"/>
      <c r="E33" s="9"/>
      <c r="F33" s="9"/>
      <c r="G33" s="18"/>
      <c r="H33" s="9">
        <v>13</v>
      </c>
      <c r="I33" s="9">
        <v>4</v>
      </c>
      <c r="J33" s="18">
        <f>I33/H33</f>
        <v>0.307692307692308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/>
      <c r="AD33" s="9"/>
      <c r="AE33" s="18"/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>
        <v>0</v>
      </c>
      <c r="AS33" s="9">
        <v>0</v>
      </c>
      <c r="AT33" s="18" t="e">
        <f>AS33/AR33</f>
        <v>#DIV/0!</v>
      </c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8"/>
      <c r="BJ33" s="9">
        <v>0</v>
      </c>
      <c r="BK33" s="9">
        <v>0</v>
      </c>
      <c r="BL33" s="48" t="e">
        <f>BK33/BJ33</f>
        <v>#DIV/0!</v>
      </c>
      <c r="BM33" s="9"/>
      <c r="BN33" s="9"/>
      <c r="BO33" s="18"/>
      <c r="BP33" s="9"/>
      <c r="BQ33" s="9"/>
      <c r="BR33" s="18"/>
      <c r="BS33" s="42">
        <f t="shared" si="67"/>
        <v>13</v>
      </c>
      <c r="BT33" s="9">
        <f t="shared" si="67"/>
        <v>4</v>
      </c>
      <c r="BU33" s="41">
        <f t="shared" si="68"/>
        <v>0.307692307692308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>
        <v>4</v>
      </c>
      <c r="R34" s="9">
        <v>4</v>
      </c>
      <c r="S34" s="18">
        <f>R34/Q34</f>
        <v>1</v>
      </c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ref="BS34" si="69">B34+E34+H34+K34+N34+Q34+T34+W34+Z34+AC34+AF34+AI34+AL34+AO34+AR34+AU34+AX34+BA34+BD34+BG34+BJ34+BM34+BP34</f>
        <v>4</v>
      </c>
      <c r="BT34" s="9">
        <f t="shared" ref="BT34" si="70">C34+F34+I34+L34+O34+R34+U34+X34+AA34+AD34+AG34+AJ34+AM34+AP34+AS34+AV34+AY34+BB34+BE34+BH34+BK34+BN34+BQ34</f>
        <v>4</v>
      </c>
      <c r="BU34" s="41">
        <f t="shared" ref="BU34" si="71">BT34/BS34</f>
        <v>1</v>
      </c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ref="BS35" si="72">B35+E35+H35+K35+N35+Q35+T35+W35+Z35+AC35+AF35+AI35+AL35+AO35+AR35+AU35+AX35+BA35+BD35+BG35+BJ35+BM35+BP35</f>
        <v>0</v>
      </c>
      <c r="BT35" s="9">
        <f t="shared" ref="BT35" si="73">C35+F35+I35+L35+O35+R35+U35+X35+AA35+AD35+AG35+AJ35+AM35+AP35+AS35+AV35+AY35+BB35+BE35+BH35+BK35+BN35+BQ35</f>
        <v>0</v>
      </c>
      <c r="BU35" s="41" t="e">
        <f t="shared" ref="BU35" si="74">BT35/BS35</f>
        <v>#DIV/0!</v>
      </c>
    </row>
    <row r="36" spans="1:73">
      <c r="A36" s="11" t="s">
        <v>61</v>
      </c>
      <c r="B36" s="12">
        <f>SUM(B31:B35)</f>
        <v>0</v>
      </c>
      <c r="C36" s="12">
        <f>SUM(C31:C35)</f>
        <v>0</v>
      </c>
      <c r="D36" s="13" t="e">
        <f t="shared" ref="D36:D43" si="75">C36/B36</f>
        <v>#DIV/0!</v>
      </c>
      <c r="E36" s="12"/>
      <c r="F36" s="12"/>
      <c r="G36" s="13"/>
      <c r="H36" s="12">
        <f>SUM(H31:H35)</f>
        <v>13</v>
      </c>
      <c r="I36" s="12">
        <f>SUM(I31:I35)</f>
        <v>4</v>
      </c>
      <c r="J36" s="13">
        <f t="shared" ref="J36:J37" si="76">I36/H36</f>
        <v>0.307692307692308</v>
      </c>
      <c r="K36" s="12"/>
      <c r="L36" s="12"/>
      <c r="M36" s="13"/>
      <c r="N36" s="12"/>
      <c r="O36" s="12"/>
      <c r="P36" s="13"/>
      <c r="Q36" s="12">
        <f>SUM(Q31:Q35)</f>
        <v>4</v>
      </c>
      <c r="R36" s="12">
        <f>SUM(R31:R35)</f>
        <v>4</v>
      </c>
      <c r="S36" s="13">
        <f t="shared" ref="S36:S37" si="77">R36/Q36</f>
        <v>1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78">SUM(AC31:AC35)</f>
        <v>7</v>
      </c>
      <c r="AD36" s="12">
        <f t="shared" si="78"/>
        <v>3</v>
      </c>
      <c r="AE36" s="13">
        <f t="shared" ref="AE36:AE38" si="79">AD36/AC36</f>
        <v>0.428571428571429</v>
      </c>
      <c r="AF36" s="12">
        <f t="shared" si="78"/>
        <v>0</v>
      </c>
      <c r="AG36" s="12">
        <f t="shared" si="78"/>
        <v>0</v>
      </c>
      <c r="AH36" s="13" t="e">
        <f t="shared" ref="AH36:AH37" si="80">AG36/AF36</f>
        <v>#DIV/0!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/>
      <c r="AM36" s="12"/>
      <c r="AN36" s="13"/>
      <c r="AO36" s="12"/>
      <c r="AP36" s="12"/>
      <c r="AQ36" s="13"/>
      <c r="AR36" s="12">
        <f t="shared" ref="AR36:AS36" si="81">SUM(AR31:AR35)</f>
        <v>0</v>
      </c>
      <c r="AS36" s="12">
        <f t="shared" si="81"/>
        <v>0</v>
      </c>
      <c r="AT36" s="13" t="e">
        <f t="shared" ref="AT36:AT37" si="82">AS36/AR36</f>
        <v>#DIV/0!</v>
      </c>
      <c r="AU36" s="12"/>
      <c r="AV36" s="12"/>
      <c r="AW36" s="13"/>
      <c r="AX36" s="12">
        <f t="shared" ref="AX36:AY36" si="83">SUM(AX31:AX35)</f>
        <v>2</v>
      </c>
      <c r="AY36" s="12">
        <f t="shared" si="83"/>
        <v>1</v>
      </c>
      <c r="AZ36" s="13">
        <f t="shared" ref="AZ36:AZ38" si="84">AY36/AX36</f>
        <v>0.5</v>
      </c>
      <c r="BA36" s="12"/>
      <c r="BB36" s="12"/>
      <c r="BC36" s="13"/>
      <c r="BD36" s="12">
        <f t="shared" ref="BD36:BH36" si="85">SUM(BD31:BD35)</f>
        <v>0</v>
      </c>
      <c r="BE36" s="12">
        <f t="shared" si="85"/>
        <v>0</v>
      </c>
      <c r="BF36" s="13" t="e">
        <f>BE36/BD36</f>
        <v>#DIV/0!</v>
      </c>
      <c r="BG36" s="12">
        <f t="shared" si="85"/>
        <v>0</v>
      </c>
      <c r="BH36" s="12">
        <f t="shared" si="85"/>
        <v>0</v>
      </c>
      <c r="BI36" s="13" t="e">
        <f>BH36/BG36</f>
        <v>#DIV/0!</v>
      </c>
      <c r="BJ36" s="12">
        <f>SUM(BJ31:BJ35)</f>
        <v>0</v>
      </c>
      <c r="BK36" s="12">
        <f>SUM(BK31:BK35)</f>
        <v>0</v>
      </c>
      <c r="BL36" s="13" t="e">
        <f t="shared" ref="BL36:BL40" si="86">BK36/BJ36</f>
        <v>#DIV/0!</v>
      </c>
      <c r="BM36" s="12"/>
      <c r="BN36" s="12"/>
      <c r="BO36" s="13"/>
      <c r="BP36" s="12"/>
      <c r="BQ36" s="12"/>
      <c r="BR36" s="13"/>
      <c r="BS36" s="43">
        <f t="shared" si="67"/>
        <v>26</v>
      </c>
      <c r="BT36" s="12">
        <f t="shared" si="67"/>
        <v>12</v>
      </c>
      <c r="BU36" s="44">
        <f t="shared" si="68"/>
        <v>0.461538461538462</v>
      </c>
    </row>
    <row r="37" spans="1:73">
      <c r="A37" s="14" t="s">
        <v>62</v>
      </c>
      <c r="B37" s="15">
        <f>B30+B36</f>
        <v>28</v>
      </c>
      <c r="C37" s="15">
        <f>C30+C36</f>
        <v>17</v>
      </c>
      <c r="D37" s="16">
        <f t="shared" si="75"/>
        <v>0.607142857142857</v>
      </c>
      <c r="E37" s="15"/>
      <c r="F37" s="15"/>
      <c r="G37" s="16"/>
      <c r="H37" s="15">
        <f>H30+H36</f>
        <v>17</v>
      </c>
      <c r="I37" s="15">
        <f>I30+I36</f>
        <v>7</v>
      </c>
      <c r="J37" s="16">
        <f t="shared" si="76"/>
        <v>0.411764705882353</v>
      </c>
      <c r="K37" s="15"/>
      <c r="L37" s="15"/>
      <c r="M37" s="16"/>
      <c r="N37" s="15"/>
      <c r="O37" s="15"/>
      <c r="P37" s="16"/>
      <c r="Q37" s="15">
        <f>Q30+Q36</f>
        <v>4</v>
      </c>
      <c r="R37" s="15">
        <f>R30+R36</f>
        <v>4</v>
      </c>
      <c r="S37" s="16">
        <f t="shared" si="77"/>
        <v>1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87">AC30+AC36</f>
        <v>28</v>
      </c>
      <c r="AD37" s="15">
        <f t="shared" si="87"/>
        <v>13</v>
      </c>
      <c r="AE37" s="16">
        <f t="shared" si="79"/>
        <v>0.464285714285714</v>
      </c>
      <c r="AF37" s="15">
        <f t="shared" si="87"/>
        <v>5</v>
      </c>
      <c r="AG37" s="15">
        <f t="shared" si="87"/>
        <v>2</v>
      </c>
      <c r="AH37" s="16">
        <f t="shared" si="80"/>
        <v>0.4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/>
      <c r="AM37" s="15"/>
      <c r="AN37" s="16"/>
      <c r="AO37" s="15">
        <f t="shared" ref="AO37:AS37" si="88">AO30+AO36</f>
        <v>4</v>
      </c>
      <c r="AP37" s="15">
        <f t="shared" si="88"/>
        <v>2</v>
      </c>
      <c r="AQ37" s="16">
        <f>AP37/AO37</f>
        <v>0.5</v>
      </c>
      <c r="AR37" s="15">
        <f t="shared" si="88"/>
        <v>1</v>
      </c>
      <c r="AS37" s="15">
        <f t="shared" si="88"/>
        <v>1</v>
      </c>
      <c r="AT37" s="16">
        <f t="shared" si="82"/>
        <v>1</v>
      </c>
      <c r="AU37" s="15">
        <f t="shared" ref="AU37:AY37" si="89">AU30+AU36</f>
        <v>0</v>
      </c>
      <c r="AV37" s="15">
        <f t="shared" si="89"/>
        <v>0</v>
      </c>
      <c r="AW37" s="16" t="e">
        <f>AV37/AU37</f>
        <v>#DIV/0!</v>
      </c>
      <c r="AX37" s="15">
        <f t="shared" si="89"/>
        <v>9</v>
      </c>
      <c r="AY37" s="15">
        <f t="shared" si="89"/>
        <v>5</v>
      </c>
      <c r="AZ37" s="16">
        <f t="shared" si="84"/>
        <v>0.555555555555556</v>
      </c>
      <c r="BA37" s="15"/>
      <c r="BB37" s="15"/>
      <c r="BC37" s="16"/>
      <c r="BD37" s="15">
        <f t="shared" ref="BD37:BH37" si="90">BD30+BD36</f>
        <v>3</v>
      </c>
      <c r="BE37" s="15">
        <f t="shared" si="90"/>
        <v>3</v>
      </c>
      <c r="BF37" s="16">
        <f>BE37/BD37</f>
        <v>1</v>
      </c>
      <c r="BG37" s="15">
        <f t="shared" si="90"/>
        <v>0</v>
      </c>
      <c r="BH37" s="15">
        <f t="shared" si="90"/>
        <v>0</v>
      </c>
      <c r="BI37" s="16" t="e">
        <f>BH37/BG37</f>
        <v>#DIV/0!</v>
      </c>
      <c r="BJ37" s="15">
        <f t="shared" ref="BJ37:BN37" si="91">BJ30+BJ36</f>
        <v>5</v>
      </c>
      <c r="BK37" s="15">
        <f t="shared" si="91"/>
        <v>4</v>
      </c>
      <c r="BL37" s="16">
        <f t="shared" si="86"/>
        <v>0.8</v>
      </c>
      <c r="BM37" s="15">
        <f t="shared" si="91"/>
        <v>0</v>
      </c>
      <c r="BN37" s="15">
        <f t="shared" si="91"/>
        <v>0</v>
      </c>
      <c r="BO37" s="16" t="e">
        <f>BN37/BM37</f>
        <v>#DIV/0!</v>
      </c>
      <c r="BP37" s="15"/>
      <c r="BQ37" s="15"/>
      <c r="BR37" s="16"/>
      <c r="BS37" s="45">
        <f t="shared" si="67"/>
        <v>104</v>
      </c>
      <c r="BT37" s="15">
        <f t="shared" si="67"/>
        <v>58</v>
      </c>
      <c r="BU37" s="46">
        <f t="shared" si="68"/>
        <v>0.557692307692308</v>
      </c>
    </row>
    <row r="38" spans="1:73">
      <c r="A38" s="8" t="s">
        <v>63</v>
      </c>
      <c r="B38" s="9">
        <v>1</v>
      </c>
      <c r="C38" s="9">
        <v>1</v>
      </c>
      <c r="D38" s="18">
        <f t="shared" si="75"/>
        <v>1</v>
      </c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>
        <v>14</v>
      </c>
      <c r="AD38" s="9">
        <v>9</v>
      </c>
      <c r="AE38" s="18">
        <f t="shared" si="79"/>
        <v>0.642857142857143</v>
      </c>
      <c r="AF38" s="9"/>
      <c r="AG38" s="9"/>
      <c r="AH38" s="18"/>
      <c r="AI38" s="9"/>
      <c r="AJ38" s="9"/>
      <c r="AK38" s="18"/>
      <c r="AL38" s="9"/>
      <c r="AM38" s="9"/>
      <c r="AN38" s="18"/>
      <c r="AO38" s="9">
        <v>3</v>
      </c>
      <c r="AP38" s="9">
        <v>1</v>
      </c>
      <c r="AQ38" s="18">
        <f>AP38/AO38</f>
        <v>0.333333333333333</v>
      </c>
      <c r="AR38" s="9"/>
      <c r="AS38" s="9"/>
      <c r="AT38" s="18"/>
      <c r="AU38" s="9"/>
      <c r="AV38" s="9"/>
      <c r="AW38" s="18"/>
      <c r="AX38" s="9">
        <v>8</v>
      </c>
      <c r="AY38" s="9">
        <v>4</v>
      </c>
      <c r="AZ38" s="18">
        <f t="shared" si="84"/>
        <v>0.5</v>
      </c>
      <c r="BA38" s="9"/>
      <c r="BB38" s="9"/>
      <c r="BC38" s="18"/>
      <c r="BD38" s="9">
        <v>3</v>
      </c>
      <c r="BE38" s="9">
        <v>1</v>
      </c>
      <c r="BF38" s="18">
        <f>BE38/BD38</f>
        <v>0.333333333333333</v>
      </c>
      <c r="BG38" s="9"/>
      <c r="BH38" s="9"/>
      <c r="BI38" s="18"/>
      <c r="BJ38" s="9">
        <v>4</v>
      </c>
      <c r="BK38" s="9">
        <v>2</v>
      </c>
      <c r="BL38" s="48">
        <f t="shared" si="86"/>
        <v>0.5</v>
      </c>
      <c r="BM38" s="9"/>
      <c r="BN38" s="9"/>
      <c r="BO38" s="18"/>
      <c r="BP38" s="9"/>
      <c r="BQ38" s="9"/>
      <c r="BR38" s="18"/>
      <c r="BS38" s="42">
        <f t="shared" si="67"/>
        <v>33</v>
      </c>
      <c r="BT38" s="9">
        <f t="shared" si="67"/>
        <v>18</v>
      </c>
      <c r="BU38" s="41">
        <f t="shared" si="68"/>
        <v>0.545454545454545</v>
      </c>
    </row>
    <row r="39" spans="1:73">
      <c r="A39" s="8" t="s">
        <v>64</v>
      </c>
      <c r="B39" s="9">
        <v>4</v>
      </c>
      <c r="C39" s="9">
        <v>4</v>
      </c>
      <c r="D39" s="18">
        <f t="shared" si="75"/>
        <v>1</v>
      </c>
      <c r="E39" s="9"/>
      <c r="F39" s="9"/>
      <c r="G39" s="18"/>
      <c r="H39" s="9">
        <v>5</v>
      </c>
      <c r="I39" s="9">
        <v>5</v>
      </c>
      <c r="J39" s="18">
        <f>I39/H39</f>
        <v>1</v>
      </c>
      <c r="K39" s="9"/>
      <c r="L39" s="9"/>
      <c r="M39" s="18"/>
      <c r="N39" s="9"/>
      <c r="O39" s="9"/>
      <c r="P39" s="18"/>
      <c r="Q39" s="9">
        <v>1</v>
      </c>
      <c r="R39" s="9">
        <v>1</v>
      </c>
      <c r="S39" s="18">
        <f>R39/Q39</f>
        <v>1</v>
      </c>
      <c r="T39" s="9"/>
      <c r="U39" s="9"/>
      <c r="V39" s="18"/>
      <c r="W39" s="9"/>
      <c r="X39" s="9"/>
      <c r="Y39" s="18"/>
      <c r="Z39" s="9"/>
      <c r="AA39" s="9"/>
      <c r="AB39" s="18"/>
      <c r="AC39" s="9"/>
      <c r="AD39" s="9"/>
      <c r="AE39" s="18"/>
      <c r="AF39" s="9">
        <v>2</v>
      </c>
      <c r="AG39" s="9">
        <v>0</v>
      </c>
      <c r="AH39" s="18">
        <f>AG39/AF39</f>
        <v>0</v>
      </c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>
        <v>7</v>
      </c>
      <c r="BN39" s="9">
        <v>5</v>
      </c>
      <c r="BO39" s="48">
        <f t="shared" ref="BO39" si="92">BN39/BM39</f>
        <v>0.714285714285714</v>
      </c>
      <c r="BP39" s="9"/>
      <c r="BQ39" s="9"/>
      <c r="BR39" s="18"/>
      <c r="BS39" s="42">
        <f t="shared" si="67"/>
        <v>19</v>
      </c>
      <c r="BT39" s="9">
        <f t="shared" si="67"/>
        <v>15</v>
      </c>
      <c r="BU39" s="41">
        <f t="shared" si="68"/>
        <v>0.789473684210526</v>
      </c>
    </row>
    <row r="40" spans="1:73">
      <c r="A40" s="8" t="s">
        <v>65</v>
      </c>
      <c r="B40" s="9">
        <v>36</v>
      </c>
      <c r="C40" s="9">
        <v>17</v>
      </c>
      <c r="D40" s="18">
        <f t="shared" si="75"/>
        <v>0.472222222222222</v>
      </c>
      <c r="E40" s="9"/>
      <c r="F40" s="9"/>
      <c r="G40" s="18"/>
      <c r="H40" s="9">
        <v>13</v>
      </c>
      <c r="I40" s="9">
        <v>8</v>
      </c>
      <c r="J40" s="18">
        <f>I40/H40</f>
        <v>0.615384615384615</v>
      </c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10</v>
      </c>
      <c r="AD40" s="9">
        <v>4</v>
      </c>
      <c r="AE40" s="18">
        <f>AD40/AC40</f>
        <v>0.4</v>
      </c>
      <c r="AF40" s="9">
        <v>3</v>
      </c>
      <c r="AG40" s="9">
        <v>0</v>
      </c>
      <c r="AH40" s="18">
        <f>AG40/AF40</f>
        <v>0</v>
      </c>
      <c r="AI40" s="9"/>
      <c r="AJ40" s="9"/>
      <c r="AK40" s="18"/>
      <c r="AL40" s="9"/>
      <c r="AM40" s="9"/>
      <c r="AN40" s="18"/>
      <c r="AO40" s="9">
        <v>2</v>
      </c>
      <c r="AP40" s="9">
        <v>0</v>
      </c>
      <c r="AQ40" s="18">
        <f>AP40/AO40</f>
        <v>0</v>
      </c>
      <c r="AR40" s="9">
        <v>1</v>
      </c>
      <c r="AS40" s="9">
        <v>1</v>
      </c>
      <c r="AT40" s="18">
        <f>AS40/AR40</f>
        <v>1</v>
      </c>
      <c r="AU40" s="9"/>
      <c r="AV40" s="9"/>
      <c r="AW40" s="18"/>
      <c r="AX40" s="9"/>
      <c r="AY40" s="9"/>
      <c r="AZ40" s="18"/>
      <c r="BA40" s="9"/>
      <c r="BB40" s="9"/>
      <c r="BC40" s="18"/>
      <c r="BD40" s="9">
        <v>1</v>
      </c>
      <c r="BE40" s="9">
        <v>1</v>
      </c>
      <c r="BF40" s="18">
        <f>BE40/BD40</f>
        <v>1</v>
      </c>
      <c r="BG40" s="9"/>
      <c r="BH40" s="9"/>
      <c r="BI40" s="18"/>
      <c r="BJ40" s="9">
        <v>7</v>
      </c>
      <c r="BK40" s="9">
        <v>3</v>
      </c>
      <c r="BL40" s="48">
        <f t="shared" si="86"/>
        <v>0.428571428571429</v>
      </c>
      <c r="BM40" s="9"/>
      <c r="BN40" s="9"/>
      <c r="BO40" s="18"/>
      <c r="BP40" s="9"/>
      <c r="BQ40" s="9"/>
      <c r="BR40" s="18"/>
      <c r="BS40" s="42">
        <f t="shared" si="67"/>
        <v>73</v>
      </c>
      <c r="BT40" s="9">
        <f t="shared" si="67"/>
        <v>34</v>
      </c>
      <c r="BU40" s="41">
        <f t="shared" si="68"/>
        <v>0.465753424657534</v>
      </c>
    </row>
    <row r="41" spans="1:73">
      <c r="A41" s="8" t="s">
        <v>66</v>
      </c>
      <c r="B41" s="9"/>
      <c r="C41" s="9"/>
      <c r="D41" s="18"/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>
        <v>15</v>
      </c>
      <c r="AD41" s="9">
        <v>14</v>
      </c>
      <c r="AE41" s="18">
        <f>AD41/AC41</f>
        <v>0.933333333333333</v>
      </c>
      <c r="AF41" s="9">
        <v>1</v>
      </c>
      <c r="AG41" s="9">
        <v>0</v>
      </c>
      <c r="AH41" s="18">
        <f>AG41/AF41</f>
        <v>0</v>
      </c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ref="BS41" si="93">B41+E41+H41+K41+N41+Q41+T41+W41+Z41+AC41+AF41+AI41+AL41+AO41+AR41+AU41+AX41+BA41+BD41+BG41+BJ41+BM41+BP41</f>
        <v>16</v>
      </c>
      <c r="BT41" s="9">
        <f t="shared" ref="BT41" si="94">C41+F41+I41+L41+O41+R41+U41+X41+AA41+AD41+AG41+AJ41+AM41+AP41+AS41+AV41+AY41+BB41+BE41+BH41+BK41+BN41+BQ41</f>
        <v>14</v>
      </c>
      <c r="BU41" s="41">
        <f t="shared" ref="BU41" si="95">BT41/BS41</f>
        <v>0.875</v>
      </c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ref="BS42:BT45" si="96">B42+E42+H42+K42+N42+Q42+T42+W42+Z42+AC42+AF42+AI42+AL42+AO42+AR42+AU42+AX42+BA42+BD42+BG42+BJ42+BM42+BP42</f>
        <v>0</v>
      </c>
      <c r="BT42" s="9">
        <f t="shared" si="96"/>
        <v>0</v>
      </c>
      <c r="BU42" s="41" t="e">
        <f t="shared" ref="BU42:BU45" si="97">BT42/BS42</f>
        <v>#DIV/0!</v>
      </c>
    </row>
    <row r="43" spans="1:73">
      <c r="A43" s="11" t="s">
        <v>68</v>
      </c>
      <c r="B43" s="12">
        <f>SUM(B38:B42)</f>
        <v>41</v>
      </c>
      <c r="C43" s="12">
        <f>SUM(C38:C42)</f>
        <v>22</v>
      </c>
      <c r="D43" s="13">
        <f t="shared" si="75"/>
        <v>0.536585365853659</v>
      </c>
      <c r="E43" s="12"/>
      <c r="F43" s="12"/>
      <c r="G43" s="13"/>
      <c r="H43" s="12">
        <f>SUM(H38:H42)</f>
        <v>18</v>
      </c>
      <c r="I43" s="12">
        <f>SUM(I38:I42)</f>
        <v>13</v>
      </c>
      <c r="J43" s="13">
        <f t="shared" ref="J43" si="98">I43/H43</f>
        <v>0.722222222222222</v>
      </c>
      <c r="K43" s="12"/>
      <c r="L43" s="12"/>
      <c r="M43" s="13"/>
      <c r="N43" s="12"/>
      <c r="O43" s="12"/>
      <c r="P43" s="13"/>
      <c r="Q43" s="12">
        <f>SUM(Q38:Q42)</f>
        <v>1</v>
      </c>
      <c r="R43" s="12">
        <f>SUM(R38:R42)</f>
        <v>1</v>
      </c>
      <c r="S43" s="13">
        <f t="shared" ref="S43" si="99">R43/Q43</f>
        <v>1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/>
      <c r="AA43" s="12"/>
      <c r="AB43" s="13"/>
      <c r="AC43" s="12">
        <f t="shared" ref="AC43:AG43" si="100">SUM(AC38:AC42)</f>
        <v>39</v>
      </c>
      <c r="AD43" s="12">
        <f t="shared" si="100"/>
        <v>27</v>
      </c>
      <c r="AE43" s="13">
        <f>AD43/AC43</f>
        <v>0.692307692307692</v>
      </c>
      <c r="AF43" s="12">
        <f t="shared" si="100"/>
        <v>6</v>
      </c>
      <c r="AG43" s="12">
        <f t="shared" si="100"/>
        <v>0</v>
      </c>
      <c r="AH43" s="13">
        <f>AG43/AF43</f>
        <v>0</v>
      </c>
      <c r="AI43" s="12"/>
      <c r="AJ43" s="12"/>
      <c r="AK43" s="13"/>
      <c r="AL43" s="12"/>
      <c r="AM43" s="12"/>
      <c r="AN43" s="13"/>
      <c r="AO43" s="12">
        <f t="shared" ref="AO43:AS43" si="101">SUM(AO38:AO42)</f>
        <v>5</v>
      </c>
      <c r="AP43" s="12">
        <f t="shared" si="101"/>
        <v>1</v>
      </c>
      <c r="AQ43" s="13">
        <f>AP43/AO43</f>
        <v>0.2</v>
      </c>
      <c r="AR43" s="12">
        <f t="shared" si="101"/>
        <v>1</v>
      </c>
      <c r="AS43" s="12">
        <f t="shared" si="101"/>
        <v>1</v>
      </c>
      <c r="AT43" s="13">
        <f t="shared" ref="AT43" si="102">AS43/AR43</f>
        <v>1</v>
      </c>
      <c r="AU43" s="12">
        <f t="shared" ref="AU43:AY43" si="103">SUM(AU38:AU42)</f>
        <v>0</v>
      </c>
      <c r="AV43" s="12">
        <f t="shared" si="103"/>
        <v>0</v>
      </c>
      <c r="AW43" s="13" t="e">
        <f>AV43/AU43</f>
        <v>#DIV/0!</v>
      </c>
      <c r="AX43" s="12">
        <f t="shared" si="103"/>
        <v>8</v>
      </c>
      <c r="AY43" s="12">
        <f t="shared" si="103"/>
        <v>4</v>
      </c>
      <c r="AZ43" s="13">
        <f>AY43/AX43</f>
        <v>0.5</v>
      </c>
      <c r="BA43" s="12"/>
      <c r="BB43" s="12"/>
      <c r="BC43" s="13"/>
      <c r="BD43" s="12">
        <f>SUM(BD38:BD42)</f>
        <v>4</v>
      </c>
      <c r="BE43" s="12">
        <f>SUM(BE38:BE42)</f>
        <v>2</v>
      </c>
      <c r="BF43" s="13">
        <f>BE43/BD43</f>
        <v>0.5</v>
      </c>
      <c r="BG43" s="12">
        <f t="shared" ref="BG43:BK43" si="104">SUM(BG38:BG42)</f>
        <v>0</v>
      </c>
      <c r="BH43" s="12">
        <f t="shared" si="104"/>
        <v>0</v>
      </c>
      <c r="BI43" s="13" t="e">
        <f>BH43/BG43</f>
        <v>#DIV/0!</v>
      </c>
      <c r="BJ43" s="12">
        <f t="shared" si="104"/>
        <v>11</v>
      </c>
      <c r="BK43" s="12">
        <f t="shared" si="104"/>
        <v>5</v>
      </c>
      <c r="BL43" s="13">
        <f t="shared" ref="BL43" si="105">BK43/BJ43</f>
        <v>0.454545454545455</v>
      </c>
      <c r="BM43" s="12">
        <f>SUM(BM38:BM42)</f>
        <v>7</v>
      </c>
      <c r="BN43" s="12">
        <f>SUM(BN38:BN42)</f>
        <v>5</v>
      </c>
      <c r="BO43" s="13">
        <f>BN43/BM43</f>
        <v>0.714285714285714</v>
      </c>
      <c r="BP43" s="12"/>
      <c r="BQ43" s="12"/>
      <c r="BR43" s="13"/>
      <c r="BS43" s="43">
        <f t="shared" si="96"/>
        <v>141</v>
      </c>
      <c r="BT43" s="12">
        <f t="shared" si="96"/>
        <v>81</v>
      </c>
      <c r="BU43" s="44">
        <f t="shared" si="97"/>
        <v>0.574468085106383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>
        <v>8</v>
      </c>
      <c r="AD44" s="9">
        <v>5</v>
      </c>
      <c r="AE44" s="18">
        <f>AD44/AC44</f>
        <v>0.625</v>
      </c>
      <c r="AF44" s="9">
        <v>0</v>
      </c>
      <c r="AG44" s="9">
        <v>0</v>
      </c>
      <c r="AH44" s="18" t="e">
        <f>AG44/AF44</f>
        <v>#DIV/0!</v>
      </c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>
        <v>5</v>
      </c>
      <c r="AY44" s="9">
        <v>4</v>
      </c>
      <c r="AZ44" s="18">
        <f>AY44/AX44</f>
        <v>0.8</v>
      </c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96"/>
        <v>13</v>
      </c>
      <c r="BT44" s="9">
        <f t="shared" si="96"/>
        <v>9</v>
      </c>
      <c r="BU44" s="41">
        <f t="shared" si="97"/>
        <v>0.692307692307692</v>
      </c>
    </row>
    <row r="45" spans="1:73">
      <c r="A45" s="8" t="s">
        <v>70</v>
      </c>
      <c r="B45" s="9"/>
      <c r="C45" s="9"/>
      <c r="D45" s="18"/>
      <c r="E45" s="9"/>
      <c r="F45" s="9"/>
      <c r="G45" s="18"/>
      <c r="H45" s="9">
        <v>2</v>
      </c>
      <c r="I45" s="9">
        <v>2</v>
      </c>
      <c r="J45" s="18">
        <f>I45/H45</f>
        <v>1</v>
      </c>
      <c r="K45" s="9"/>
      <c r="L45" s="9"/>
      <c r="M45" s="18"/>
      <c r="N45" s="9"/>
      <c r="O45" s="9"/>
      <c r="P45" s="18"/>
      <c r="Q45" s="9">
        <v>1</v>
      </c>
      <c r="R45" s="9">
        <v>1</v>
      </c>
      <c r="S45" s="18">
        <f>R45/Q45</f>
        <v>1</v>
      </c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>
        <v>0</v>
      </c>
      <c r="BK45" s="9">
        <v>0</v>
      </c>
      <c r="BL45" s="18" t="e">
        <f>BK45/BJ45</f>
        <v>#DIV/0!</v>
      </c>
      <c r="BM45" s="9"/>
      <c r="BN45" s="9"/>
      <c r="BO45" s="18"/>
      <c r="BP45" s="9"/>
      <c r="BQ45" s="9"/>
      <c r="BR45" s="18"/>
      <c r="BS45" s="42">
        <f t="shared" si="96"/>
        <v>3</v>
      </c>
      <c r="BT45" s="9">
        <f t="shared" si="96"/>
        <v>3</v>
      </c>
      <c r="BU45" s="41">
        <f t="shared" si="97"/>
        <v>1</v>
      </c>
    </row>
    <row r="46" spans="1:73">
      <c r="A46" s="8" t="s">
        <v>71</v>
      </c>
      <c r="B46" s="9">
        <v>0</v>
      </c>
      <c r="C46" s="9">
        <v>0</v>
      </c>
      <c r="D46" s="18" t="e">
        <f>C46/B46</f>
        <v>#DIV/0!</v>
      </c>
      <c r="E46" s="9"/>
      <c r="F46" s="9"/>
      <c r="G46" s="18"/>
      <c r="H46" s="9">
        <v>12</v>
      </c>
      <c r="I46" s="9">
        <v>7</v>
      </c>
      <c r="J46" s="18">
        <f>I46/H46</f>
        <v>0.583333333333333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>
        <v>3</v>
      </c>
      <c r="AD46" s="9">
        <v>2</v>
      </c>
      <c r="AE46" s="18">
        <f>AD46/AC46</f>
        <v>0.666666666666667</v>
      </c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ref="BS46:BT52" si="106">B46+E46+H46+K46+N46+Q46+T46+W46+Z46+AC46+AF46+AI46+AL46+AO46+AR46+AU46+AX46+BA46+BD46+BG46+BJ46+BM46+BP46</f>
        <v>15</v>
      </c>
      <c r="BT46" s="9">
        <f t="shared" si="106"/>
        <v>9</v>
      </c>
      <c r="BU46" s="41">
        <f t="shared" ref="BU46:BU52" si="107">BT46/BS46</f>
        <v>0.6</v>
      </c>
    </row>
    <row r="47" spans="1:73">
      <c r="A47" s="8" t="s">
        <v>72</v>
      </c>
      <c r="B47" s="9">
        <v>2</v>
      </c>
      <c r="C47" s="9">
        <v>2</v>
      </c>
      <c r="D47" s="13">
        <f t="shared" ref="D47:D52" si="108">C47/B47</f>
        <v>1</v>
      </c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>
        <v>7</v>
      </c>
      <c r="R47" s="9">
        <v>7</v>
      </c>
      <c r="S47" s="18">
        <f>R47/Q47</f>
        <v>1</v>
      </c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106"/>
        <v>9</v>
      </c>
      <c r="BT47" s="9">
        <f t="shared" si="106"/>
        <v>9</v>
      </c>
      <c r="BU47" s="41">
        <f t="shared" si="107"/>
        <v>1</v>
      </c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106"/>
        <v>0</v>
      </c>
      <c r="BT48" s="9">
        <f t="shared" si="106"/>
        <v>0</v>
      </c>
      <c r="BU48" s="41" t="e">
        <f t="shared" si="107"/>
        <v>#DIV/0!</v>
      </c>
    </row>
    <row r="49" spans="1:73">
      <c r="A49" s="11" t="s">
        <v>74</v>
      </c>
      <c r="B49" s="12">
        <f>SUM(B44:B48)</f>
        <v>2</v>
      </c>
      <c r="C49" s="12">
        <f>SUM(C44:C48)</f>
        <v>2</v>
      </c>
      <c r="D49" s="13">
        <f t="shared" si="108"/>
        <v>1</v>
      </c>
      <c r="E49" s="12"/>
      <c r="F49" s="12"/>
      <c r="G49" s="13"/>
      <c r="H49" s="12">
        <f>SUM(H44:H48)</f>
        <v>14</v>
      </c>
      <c r="I49" s="12">
        <f>SUM(I44:I48)</f>
        <v>9</v>
      </c>
      <c r="J49" s="13">
        <f t="shared" ref="J49:J52" si="109">I49/H49</f>
        <v>0.642857142857143</v>
      </c>
      <c r="K49" s="12"/>
      <c r="L49" s="12"/>
      <c r="M49" s="13"/>
      <c r="N49" s="12"/>
      <c r="O49" s="12"/>
      <c r="P49" s="13"/>
      <c r="Q49" s="12">
        <f>SUM(Q44:Q48)</f>
        <v>8</v>
      </c>
      <c r="R49" s="12">
        <f>SUM(R44:R48)</f>
        <v>8</v>
      </c>
      <c r="S49" s="13">
        <f t="shared" ref="S49:S52" si="110">R49/Q49</f>
        <v>1</v>
      </c>
      <c r="T49" s="12"/>
      <c r="U49" s="12"/>
      <c r="V49" s="13"/>
      <c r="W49" s="12">
        <f>SUM(W44:W48)</f>
        <v>0</v>
      </c>
      <c r="X49" s="12">
        <f>SUM(X44:X48)</f>
        <v>0</v>
      </c>
      <c r="Y49" s="13" t="e">
        <f t="shared" ref="Y49:Y52" si="111">X49/W49</f>
        <v>#DIV/0!</v>
      </c>
      <c r="Z49" s="12"/>
      <c r="AA49" s="12"/>
      <c r="AB49" s="13"/>
      <c r="AC49" s="12">
        <f t="shared" ref="AC49:AG49" si="112">SUM(AC44:AC48)</f>
        <v>11</v>
      </c>
      <c r="AD49" s="12">
        <f t="shared" si="112"/>
        <v>7</v>
      </c>
      <c r="AE49" s="13">
        <f t="shared" ref="AE49:AE52" si="113">AD49/AC49</f>
        <v>0.636363636363636</v>
      </c>
      <c r="AF49" s="12">
        <f t="shared" si="112"/>
        <v>0</v>
      </c>
      <c r="AG49" s="12">
        <f t="shared" si="112"/>
        <v>0</v>
      </c>
      <c r="AH49" s="13" t="e">
        <f t="shared" ref="AH49:AH52" si="114">AG49/AF49</f>
        <v>#DIV/0!</v>
      </c>
      <c r="AI49" s="12">
        <f>SUM(AI44:AI48)</f>
        <v>0</v>
      </c>
      <c r="AJ49" s="12">
        <f>SUM(AJ44:AJ48)</f>
        <v>0</v>
      </c>
      <c r="AK49" s="13" t="e">
        <f t="shared" ref="AK49:AK52" si="115">AJ49/AI49</f>
        <v>#DIV/0!</v>
      </c>
      <c r="AL49" s="12"/>
      <c r="AM49" s="12"/>
      <c r="AN49" s="13"/>
      <c r="AO49" s="12"/>
      <c r="AP49" s="12"/>
      <c r="AQ49" s="13"/>
      <c r="AR49" s="12">
        <f>SUM(AR44:AR48)</f>
        <v>0</v>
      </c>
      <c r="AS49" s="12">
        <f>SUM(AS44:AS48)</f>
        <v>0</v>
      </c>
      <c r="AT49" s="13" t="e">
        <f>AS49/AR49</f>
        <v>#DIV/0!</v>
      </c>
      <c r="AU49" s="12"/>
      <c r="AV49" s="12"/>
      <c r="AW49" s="13"/>
      <c r="AX49" s="12">
        <f>SUM(AX44:AX48)</f>
        <v>5</v>
      </c>
      <c r="AY49" s="12">
        <f>SUM(AY44:AY48)</f>
        <v>4</v>
      </c>
      <c r="AZ49" s="13">
        <f>AY49/AX49</f>
        <v>0.8</v>
      </c>
      <c r="BA49" s="12"/>
      <c r="BB49" s="12"/>
      <c r="BC49" s="13"/>
      <c r="BD49" s="12"/>
      <c r="BE49" s="12"/>
      <c r="BF49" s="13"/>
      <c r="BG49" s="12">
        <f t="shared" ref="BG49:BK49" si="116">SUM(BG44:BG48)</f>
        <v>0</v>
      </c>
      <c r="BH49" s="12">
        <f t="shared" si="116"/>
        <v>0</v>
      </c>
      <c r="BI49" s="13" t="e">
        <f t="shared" ref="BI49:BI52" si="117">BH49/BG49</f>
        <v>#DIV/0!</v>
      </c>
      <c r="BJ49" s="12">
        <f t="shared" si="116"/>
        <v>0</v>
      </c>
      <c r="BK49" s="12">
        <f t="shared" si="116"/>
        <v>0</v>
      </c>
      <c r="BL49" s="13" t="e">
        <f>BK49/BJ49</f>
        <v>#DIV/0!</v>
      </c>
      <c r="BM49" s="12"/>
      <c r="BN49" s="12"/>
      <c r="BO49" s="13"/>
      <c r="BP49" s="12"/>
      <c r="BQ49" s="12"/>
      <c r="BR49" s="13"/>
      <c r="BS49" s="43">
        <f>SUM(BS44:BS48)</f>
        <v>40</v>
      </c>
      <c r="BT49" s="43">
        <f>SUM(BT44:BT48)</f>
        <v>30</v>
      </c>
      <c r="BU49" s="44">
        <f t="shared" si="107"/>
        <v>0.75</v>
      </c>
    </row>
    <row r="50" spans="1:73">
      <c r="A50" s="14" t="s">
        <v>75</v>
      </c>
      <c r="B50" s="15">
        <f>B43+B49</f>
        <v>43</v>
      </c>
      <c r="C50" s="15">
        <f>C43+C49</f>
        <v>24</v>
      </c>
      <c r="D50" s="16">
        <f t="shared" si="108"/>
        <v>0.558139534883721</v>
      </c>
      <c r="E50" s="15"/>
      <c r="F50" s="15"/>
      <c r="G50" s="16"/>
      <c r="H50" s="15">
        <f>H43+H49</f>
        <v>32</v>
      </c>
      <c r="I50" s="15">
        <f>I43+I49</f>
        <v>22</v>
      </c>
      <c r="J50" s="16">
        <f t="shared" si="109"/>
        <v>0.6875</v>
      </c>
      <c r="K50" s="15"/>
      <c r="L50" s="15"/>
      <c r="M50" s="16"/>
      <c r="N50" s="15"/>
      <c r="O50" s="15"/>
      <c r="P50" s="16"/>
      <c r="Q50" s="15">
        <f>Q43+Q49</f>
        <v>9</v>
      </c>
      <c r="R50" s="15">
        <f>R43+R49</f>
        <v>9</v>
      </c>
      <c r="S50" s="16">
        <f t="shared" si="110"/>
        <v>1</v>
      </c>
      <c r="T50" s="15"/>
      <c r="U50" s="15"/>
      <c r="V50" s="16"/>
      <c r="W50" s="15">
        <f>W43+W49</f>
        <v>0</v>
      </c>
      <c r="X50" s="15">
        <f>X43+X49</f>
        <v>0</v>
      </c>
      <c r="Y50" s="16" t="e">
        <f t="shared" si="111"/>
        <v>#DIV/0!</v>
      </c>
      <c r="Z50" s="15"/>
      <c r="AA50" s="15"/>
      <c r="AB50" s="16"/>
      <c r="AC50" s="15">
        <f t="shared" ref="AC50:AG50" si="118">AC43+AC49</f>
        <v>50</v>
      </c>
      <c r="AD50" s="15">
        <f t="shared" si="118"/>
        <v>34</v>
      </c>
      <c r="AE50" s="16">
        <f t="shared" si="113"/>
        <v>0.68</v>
      </c>
      <c r="AF50" s="15">
        <f t="shared" si="118"/>
        <v>6</v>
      </c>
      <c r="AG50" s="15">
        <f t="shared" si="118"/>
        <v>0</v>
      </c>
      <c r="AH50" s="16">
        <f t="shared" si="114"/>
        <v>0</v>
      </c>
      <c r="AI50" s="15">
        <f>AI43+AI49</f>
        <v>0</v>
      </c>
      <c r="AJ50" s="15">
        <f>AJ43+AJ49</f>
        <v>0</v>
      </c>
      <c r="AK50" s="16" t="e">
        <f t="shared" si="115"/>
        <v>#DIV/0!</v>
      </c>
      <c r="AL50" s="15"/>
      <c r="AM50" s="15"/>
      <c r="AN50" s="16"/>
      <c r="AO50" s="15">
        <f t="shared" ref="AO50:AS50" si="119">AO43+AO49</f>
        <v>5</v>
      </c>
      <c r="AP50" s="15">
        <f t="shared" si="119"/>
        <v>1</v>
      </c>
      <c r="AQ50" s="16">
        <f t="shared" ref="AQ50:AQ52" si="120">AP50/AO50</f>
        <v>0.2</v>
      </c>
      <c r="AR50" s="15">
        <f t="shared" si="119"/>
        <v>1</v>
      </c>
      <c r="AS50" s="15">
        <f t="shared" si="119"/>
        <v>1</v>
      </c>
      <c r="AT50" s="16">
        <f>AS50/AR50</f>
        <v>1</v>
      </c>
      <c r="AU50" s="15">
        <f t="shared" ref="AU50:AY50" si="121">AU43+AU49</f>
        <v>0</v>
      </c>
      <c r="AV50" s="15">
        <f t="shared" si="121"/>
        <v>0</v>
      </c>
      <c r="AW50" s="16" t="e">
        <f>AV50/AU50</f>
        <v>#DIV/0!</v>
      </c>
      <c r="AX50" s="15">
        <f t="shared" si="121"/>
        <v>13</v>
      </c>
      <c r="AY50" s="15">
        <f t="shared" si="121"/>
        <v>8</v>
      </c>
      <c r="AZ50" s="16">
        <f>AY50/AX50</f>
        <v>0.615384615384615</v>
      </c>
      <c r="BA50" s="15"/>
      <c r="BB50" s="15"/>
      <c r="BC50" s="16"/>
      <c r="BD50" s="15">
        <f t="shared" ref="BD50:BH50" si="122">BD43+BD49</f>
        <v>4</v>
      </c>
      <c r="BE50" s="15">
        <f t="shared" si="122"/>
        <v>2</v>
      </c>
      <c r="BF50" s="16">
        <f t="shared" ref="BF50:BF52" si="123">BE50/BD50</f>
        <v>0.5</v>
      </c>
      <c r="BG50" s="15">
        <f t="shared" si="122"/>
        <v>0</v>
      </c>
      <c r="BH50" s="15">
        <f t="shared" si="122"/>
        <v>0</v>
      </c>
      <c r="BI50" s="16" t="e">
        <f t="shared" si="117"/>
        <v>#DIV/0!</v>
      </c>
      <c r="BJ50" s="15">
        <f>BJ43+BJ49</f>
        <v>11</v>
      </c>
      <c r="BK50" s="15">
        <f>BK43+BK49</f>
        <v>5</v>
      </c>
      <c r="BL50" s="16">
        <f t="shared" ref="BL50:BL52" si="124">BK50/BJ50</f>
        <v>0.454545454545455</v>
      </c>
      <c r="BM50" s="15">
        <f>SUM(BM43,BM49)</f>
        <v>7</v>
      </c>
      <c r="BN50" s="15">
        <f>SUM(BN43,BN49)</f>
        <v>5</v>
      </c>
      <c r="BO50" s="16">
        <f t="shared" ref="BO50:BO52" si="125">BN50/BM50</f>
        <v>0.714285714285714</v>
      </c>
      <c r="BP50" s="15"/>
      <c r="BQ50" s="15"/>
      <c r="BR50" s="16"/>
      <c r="BS50" s="45">
        <f>SUM(BS43,BS49)</f>
        <v>181</v>
      </c>
      <c r="BT50" s="45">
        <f>SUM(BT43,BT49)</f>
        <v>111</v>
      </c>
      <c r="BU50" s="46">
        <f t="shared" si="107"/>
        <v>0.613259668508287</v>
      </c>
    </row>
    <row r="51" customHeight="1" spans="1:73">
      <c r="A51" s="20" t="s">
        <v>76</v>
      </c>
      <c r="B51" s="21">
        <f>B37+B50</f>
        <v>71</v>
      </c>
      <c r="C51" s="21">
        <f>C37+C50</f>
        <v>41</v>
      </c>
      <c r="D51" s="22">
        <f t="shared" si="108"/>
        <v>0.577464788732394</v>
      </c>
      <c r="E51" s="21"/>
      <c r="F51" s="21"/>
      <c r="G51" s="22"/>
      <c r="H51" s="21">
        <f>H37+H50</f>
        <v>49</v>
      </c>
      <c r="I51" s="21">
        <f>I37+I50</f>
        <v>29</v>
      </c>
      <c r="J51" s="22">
        <f t="shared" si="109"/>
        <v>0.591836734693878</v>
      </c>
      <c r="K51" s="21"/>
      <c r="L51" s="21"/>
      <c r="M51" s="22"/>
      <c r="N51" s="21"/>
      <c r="O51" s="21"/>
      <c r="P51" s="22"/>
      <c r="Q51" s="21">
        <f>Q37+Q50</f>
        <v>13</v>
      </c>
      <c r="R51" s="21">
        <f>R37+R50</f>
        <v>13</v>
      </c>
      <c r="S51" s="22">
        <f t="shared" si="110"/>
        <v>1</v>
      </c>
      <c r="T51" s="21"/>
      <c r="U51" s="21"/>
      <c r="V51" s="22"/>
      <c r="W51" s="21">
        <f>W37+W50</f>
        <v>0</v>
      </c>
      <c r="X51" s="21">
        <f>X37+X50</f>
        <v>0</v>
      </c>
      <c r="Y51" s="22" t="e">
        <f t="shared" si="111"/>
        <v>#DIV/0!</v>
      </c>
      <c r="Z51" s="21"/>
      <c r="AA51" s="21"/>
      <c r="AB51" s="22"/>
      <c r="AC51" s="21">
        <f t="shared" ref="AC51:AG51" si="126">AC37+AC50</f>
        <v>78</v>
      </c>
      <c r="AD51" s="21">
        <f t="shared" si="126"/>
        <v>47</v>
      </c>
      <c r="AE51" s="22">
        <f t="shared" si="113"/>
        <v>0.602564102564103</v>
      </c>
      <c r="AF51" s="21">
        <f t="shared" si="126"/>
        <v>11</v>
      </c>
      <c r="AG51" s="21">
        <f t="shared" si="126"/>
        <v>2</v>
      </c>
      <c r="AH51" s="22">
        <f t="shared" si="114"/>
        <v>0.181818181818182</v>
      </c>
      <c r="AI51" s="21">
        <f>AI37+AI50</f>
        <v>0</v>
      </c>
      <c r="AJ51" s="21">
        <f>AJ37+AJ50</f>
        <v>0</v>
      </c>
      <c r="AK51" s="22" t="e">
        <f t="shared" si="115"/>
        <v>#DIV/0!</v>
      </c>
      <c r="AL51" s="21"/>
      <c r="AM51" s="21"/>
      <c r="AN51" s="22"/>
      <c r="AO51" s="21">
        <f t="shared" ref="AO51:AS51" si="127">AO37+AO50</f>
        <v>9</v>
      </c>
      <c r="AP51" s="21">
        <f t="shared" si="127"/>
        <v>3</v>
      </c>
      <c r="AQ51" s="22">
        <f t="shared" si="120"/>
        <v>0.333333333333333</v>
      </c>
      <c r="AR51" s="21">
        <f t="shared" si="127"/>
        <v>2</v>
      </c>
      <c r="AS51" s="21">
        <f t="shared" si="127"/>
        <v>2</v>
      </c>
      <c r="AT51" s="22">
        <f>AS51/AR51</f>
        <v>1</v>
      </c>
      <c r="AU51" s="21">
        <f t="shared" ref="AU51:AY51" si="128">AU37+AU50</f>
        <v>0</v>
      </c>
      <c r="AV51" s="21">
        <f t="shared" si="128"/>
        <v>0</v>
      </c>
      <c r="AW51" s="22" t="e">
        <f>AV51/AU51</f>
        <v>#DIV/0!</v>
      </c>
      <c r="AX51" s="21">
        <f t="shared" si="128"/>
        <v>22</v>
      </c>
      <c r="AY51" s="21">
        <f t="shared" si="128"/>
        <v>13</v>
      </c>
      <c r="AZ51" s="22">
        <f>AY51/AX51</f>
        <v>0.590909090909091</v>
      </c>
      <c r="BA51" s="21"/>
      <c r="BB51" s="21"/>
      <c r="BC51" s="22"/>
      <c r="BD51" s="21">
        <f t="shared" ref="BD51:BH51" si="129">BD37+BD50</f>
        <v>7</v>
      </c>
      <c r="BE51" s="21">
        <f t="shared" si="129"/>
        <v>5</v>
      </c>
      <c r="BF51" s="22">
        <f t="shared" si="123"/>
        <v>0.714285714285714</v>
      </c>
      <c r="BG51" s="21">
        <f t="shared" si="129"/>
        <v>0</v>
      </c>
      <c r="BH51" s="21">
        <f t="shared" si="129"/>
        <v>0</v>
      </c>
      <c r="BI51" s="22" t="e">
        <f t="shared" si="117"/>
        <v>#DIV/0!</v>
      </c>
      <c r="BJ51" s="21">
        <f t="shared" ref="BJ51:BN51" si="130">BJ37+BJ50</f>
        <v>16</v>
      </c>
      <c r="BK51" s="21">
        <f t="shared" si="130"/>
        <v>9</v>
      </c>
      <c r="BL51" s="22">
        <f t="shared" si="124"/>
        <v>0.5625</v>
      </c>
      <c r="BM51" s="21">
        <f t="shared" si="130"/>
        <v>7</v>
      </c>
      <c r="BN51" s="21">
        <f t="shared" si="130"/>
        <v>5</v>
      </c>
      <c r="BO51" s="22">
        <f t="shared" si="125"/>
        <v>0.714285714285714</v>
      </c>
      <c r="BP51" s="21"/>
      <c r="BQ51" s="21"/>
      <c r="BR51" s="22"/>
      <c r="BS51" s="49">
        <f>SUM(BS50,BS37)</f>
        <v>285</v>
      </c>
      <c r="BT51" s="49">
        <f>SUM(BT50,BT37)</f>
        <v>169</v>
      </c>
      <c r="BU51" s="50">
        <f t="shared" si="107"/>
        <v>0.592982456140351</v>
      </c>
    </row>
    <row r="52" customHeight="1" spans="1:73">
      <c r="A52" s="23" t="s">
        <v>77</v>
      </c>
      <c r="B52" s="24">
        <f t="shared" ref="B52:F52" si="131">B24+B51</f>
        <v>192</v>
      </c>
      <c r="C52" s="24">
        <f t="shared" si="131"/>
        <v>157</v>
      </c>
      <c r="D52" s="25">
        <f t="shared" si="108"/>
        <v>0.817708333333333</v>
      </c>
      <c r="E52" s="24">
        <f t="shared" si="131"/>
        <v>115</v>
      </c>
      <c r="F52" s="24">
        <f t="shared" si="131"/>
        <v>106</v>
      </c>
      <c r="G52" s="25">
        <f>F52/E52</f>
        <v>0.921739130434783</v>
      </c>
      <c r="H52" s="24">
        <f t="shared" ref="H52:L52" si="132">H24+H51</f>
        <v>289</v>
      </c>
      <c r="I52" s="24">
        <f t="shared" si="132"/>
        <v>246</v>
      </c>
      <c r="J52" s="25">
        <f t="shared" si="109"/>
        <v>0.85121107266436</v>
      </c>
      <c r="K52" s="24">
        <f t="shared" si="132"/>
        <v>50</v>
      </c>
      <c r="L52" s="24">
        <f t="shared" si="132"/>
        <v>44</v>
      </c>
      <c r="M52" s="25">
        <f>L52/K52</f>
        <v>0.88</v>
      </c>
      <c r="N52" s="24">
        <f t="shared" ref="N52:R52" si="133">N24+N51</f>
        <v>3</v>
      </c>
      <c r="O52" s="24">
        <f t="shared" si="133"/>
        <v>2</v>
      </c>
      <c r="P52" s="25">
        <f>O52/N52</f>
        <v>0.666666666666667</v>
      </c>
      <c r="Q52" s="24">
        <f t="shared" si="133"/>
        <v>20</v>
      </c>
      <c r="R52" s="24">
        <f t="shared" si="133"/>
        <v>18</v>
      </c>
      <c r="S52" s="25">
        <f t="shared" si="110"/>
        <v>0.9</v>
      </c>
      <c r="T52" s="24">
        <f t="shared" ref="T52:X52" si="134">T24+T51</f>
        <v>91</v>
      </c>
      <c r="U52" s="24">
        <f t="shared" si="134"/>
        <v>89</v>
      </c>
      <c r="V52" s="25">
        <f>U52/T52</f>
        <v>0.978021978021978</v>
      </c>
      <c r="W52" s="24">
        <f t="shared" si="134"/>
        <v>0</v>
      </c>
      <c r="X52" s="24">
        <f t="shared" si="134"/>
        <v>0</v>
      </c>
      <c r="Y52" s="25" t="e">
        <f t="shared" si="111"/>
        <v>#DIV/0!</v>
      </c>
      <c r="Z52" s="24">
        <f t="shared" ref="Z52:AD52" si="135">Z24+Z51</f>
        <v>18</v>
      </c>
      <c r="AA52" s="24">
        <f t="shared" si="135"/>
        <v>15</v>
      </c>
      <c r="AB52" s="25">
        <f>AA52/Z52</f>
        <v>0.833333333333333</v>
      </c>
      <c r="AC52" s="24">
        <f t="shared" si="135"/>
        <v>79</v>
      </c>
      <c r="AD52" s="24">
        <f t="shared" si="135"/>
        <v>48</v>
      </c>
      <c r="AE52" s="25">
        <f t="shared" si="113"/>
        <v>0.607594936708861</v>
      </c>
      <c r="AF52" s="24">
        <f t="shared" ref="AF52:AJ52" si="136">AF24+AF51</f>
        <v>115</v>
      </c>
      <c r="AG52" s="24">
        <f t="shared" si="136"/>
        <v>64</v>
      </c>
      <c r="AH52" s="25">
        <f t="shared" si="114"/>
        <v>0.556521739130435</v>
      </c>
      <c r="AI52" s="24">
        <f t="shared" si="136"/>
        <v>0</v>
      </c>
      <c r="AJ52" s="24">
        <f t="shared" si="136"/>
        <v>0</v>
      </c>
      <c r="AK52" s="25" t="e">
        <f t="shared" si="115"/>
        <v>#DIV/0!</v>
      </c>
      <c r="AL52" s="24">
        <f t="shared" ref="AL52:AP52" si="137">AL24+AL51</f>
        <v>28</v>
      </c>
      <c r="AM52" s="24">
        <f t="shared" si="137"/>
        <v>23</v>
      </c>
      <c r="AN52" s="25">
        <f>AM52/AL52</f>
        <v>0.821428571428571</v>
      </c>
      <c r="AO52" s="24">
        <f t="shared" si="137"/>
        <v>67</v>
      </c>
      <c r="AP52" s="24">
        <f t="shared" si="137"/>
        <v>56</v>
      </c>
      <c r="AQ52" s="25">
        <f t="shared" si="120"/>
        <v>0.835820895522388</v>
      </c>
      <c r="AR52" s="24">
        <f t="shared" ref="AR52:AV52" si="138">AR24+AR51</f>
        <v>6</v>
      </c>
      <c r="AS52" s="24">
        <f t="shared" si="138"/>
        <v>3</v>
      </c>
      <c r="AT52" s="25">
        <f>AS52/AR52</f>
        <v>0.5</v>
      </c>
      <c r="AU52" s="24">
        <f t="shared" si="138"/>
        <v>1</v>
      </c>
      <c r="AV52" s="24">
        <f t="shared" si="138"/>
        <v>1</v>
      </c>
      <c r="AW52" s="25">
        <f>AV52/AU52</f>
        <v>1</v>
      </c>
      <c r="AX52" s="24">
        <f t="shared" ref="AX52:BB52" si="139">AX24+AX51</f>
        <v>29</v>
      </c>
      <c r="AY52" s="24">
        <f t="shared" si="139"/>
        <v>14</v>
      </c>
      <c r="AZ52" s="25">
        <f>AY52/AX52</f>
        <v>0.482758620689655</v>
      </c>
      <c r="BA52" s="24">
        <f t="shared" si="139"/>
        <v>150</v>
      </c>
      <c r="BB52" s="24">
        <f t="shared" si="139"/>
        <v>114</v>
      </c>
      <c r="BC52" s="25">
        <f>BB52/BA52</f>
        <v>0.76</v>
      </c>
      <c r="BD52" s="24">
        <f t="shared" ref="BD52:BH52" si="140">BD24+BD51</f>
        <v>7</v>
      </c>
      <c r="BE52" s="24">
        <f t="shared" si="140"/>
        <v>5</v>
      </c>
      <c r="BF52" s="25">
        <f t="shared" si="123"/>
        <v>0.714285714285714</v>
      </c>
      <c r="BG52" s="24">
        <f t="shared" si="140"/>
        <v>0</v>
      </c>
      <c r="BH52" s="24">
        <f t="shared" si="140"/>
        <v>0</v>
      </c>
      <c r="BI52" s="25" t="e">
        <f t="shared" si="117"/>
        <v>#DIV/0!</v>
      </c>
      <c r="BJ52" s="24">
        <f t="shared" ref="BJ52:BN52" si="141">BJ24+BJ51</f>
        <v>24</v>
      </c>
      <c r="BK52" s="24">
        <f t="shared" si="141"/>
        <v>17</v>
      </c>
      <c r="BL52" s="25">
        <f t="shared" si="124"/>
        <v>0.708333333333333</v>
      </c>
      <c r="BM52" s="24">
        <f t="shared" si="141"/>
        <v>7</v>
      </c>
      <c r="BN52" s="24">
        <f t="shared" si="141"/>
        <v>5</v>
      </c>
      <c r="BO52" s="25">
        <f t="shared" si="125"/>
        <v>0.714285714285714</v>
      </c>
      <c r="BP52" s="24">
        <f>BP24+BP51</f>
        <v>160</v>
      </c>
      <c r="BQ52" s="24">
        <f>BQ24+BQ51</f>
        <v>117</v>
      </c>
      <c r="BR52" s="25">
        <f>BQ52/BP52</f>
        <v>0.73125</v>
      </c>
      <c r="BS52" s="51">
        <f t="shared" si="106"/>
        <v>1451</v>
      </c>
      <c r="BT52" s="52">
        <f t="shared" si="106"/>
        <v>1144</v>
      </c>
      <c r="BU52" s="53">
        <f t="shared" si="107"/>
        <v>0.78842177808408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workbookViewId="0">
      <pane xSplit="1" ySplit="3" topLeftCell="AS10" activePane="bottomRight" state="frozen"/>
      <selection/>
      <selection pane="topRight"/>
      <selection pane="bottomLeft"/>
      <selection pane="bottomRight" activeCell="A27" sqref="$A27:$XFD27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/>
      <c r="C4" s="9"/>
      <c r="D4" s="48"/>
      <c r="E4" s="9"/>
      <c r="F4" s="9"/>
      <c r="G4" s="18"/>
      <c r="H4" s="9"/>
      <c r="I4" s="9"/>
      <c r="J4" s="18"/>
      <c r="K4" s="9"/>
      <c r="L4" s="9"/>
      <c r="M4" s="18"/>
      <c r="N4" s="9"/>
      <c r="O4" s="9"/>
      <c r="P4" s="48"/>
      <c r="Q4" s="9">
        <v>9</v>
      </c>
      <c r="R4" s="9">
        <v>0</v>
      </c>
      <c r="S4" s="10">
        <f>R4/Q4</f>
        <v>0</v>
      </c>
      <c r="T4" s="9"/>
      <c r="U4" s="9"/>
      <c r="V4" s="18"/>
      <c r="W4" s="9"/>
      <c r="X4" s="9"/>
      <c r="Y4" s="18"/>
      <c r="Z4" s="9">
        <v>54</v>
      </c>
      <c r="AA4" s="9">
        <v>16</v>
      </c>
      <c r="AB4" s="10">
        <f>AA4/Z4</f>
        <v>0.296296296296296</v>
      </c>
      <c r="AC4" s="9"/>
      <c r="AD4" s="9"/>
      <c r="AE4" s="18"/>
      <c r="AF4" s="9"/>
      <c r="AG4" s="9"/>
      <c r="AH4" s="18"/>
      <c r="AI4" s="9"/>
      <c r="AJ4" s="9"/>
      <c r="AK4" s="18"/>
      <c r="AL4" s="9"/>
      <c r="AM4" s="9"/>
      <c r="AN4" s="18"/>
      <c r="AR4" s="9"/>
      <c r="AS4" s="9"/>
      <c r="AT4" s="18"/>
      <c r="AU4" s="9"/>
      <c r="AV4" s="9"/>
      <c r="AW4" s="18"/>
      <c r="AX4" s="9"/>
      <c r="AY4" s="9"/>
      <c r="AZ4" s="18"/>
      <c r="BA4" s="9">
        <v>42</v>
      </c>
      <c r="BB4" s="9">
        <v>17</v>
      </c>
      <c r="BC4" s="10">
        <f>BB4/BA4</f>
        <v>0.404761904761905</v>
      </c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/>
      <c r="BQ4" s="9"/>
      <c r="BR4" s="18"/>
      <c r="BS4" s="40">
        <f t="shared" ref="BS4:BS48" si="0">B4+E4+H4+K4+N4+Q4+T4+W4+Z4+AC4+AF4+AI4+AL4+AO4+AR4+AU4+AX4+BA4+BD4+BG4+BJ4+BM4+BP4</f>
        <v>105</v>
      </c>
      <c r="BT4" s="9">
        <f t="shared" ref="BT4:BT48" si="1">C4+F4+I4+L4+O4+R4+U4+X4+AA4+AD4+AG4+AJ4+AM4+AP4+AS4+AV4+AY4+BB4+BE4+BH4+BK4+BN4+BQ4</f>
        <v>33</v>
      </c>
      <c r="BU4" s="41">
        <f t="shared" ref="BU4:BU52" si="2">BT4/BS4</f>
        <v>0.314285714285714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2">
        <f t="shared" si="0"/>
        <v>0</v>
      </c>
      <c r="BT5" s="9">
        <f t="shared" si="1"/>
        <v>0</v>
      </c>
      <c r="BU5" s="41" t="e">
        <f t="shared" si="2"/>
        <v>#DIV/0!</v>
      </c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2">
        <f t="shared" si="0"/>
        <v>0</v>
      </c>
      <c r="BT6" s="9">
        <f t="shared" si="1"/>
        <v>0</v>
      </c>
      <c r="BU6" s="41" t="e">
        <f t="shared" si="2"/>
        <v>#DIV/0!</v>
      </c>
    </row>
    <row r="7" spans="1:73">
      <c r="A7" s="8" t="s">
        <v>32</v>
      </c>
      <c r="B7" s="9">
        <v>13</v>
      </c>
      <c r="C7" s="9">
        <v>8</v>
      </c>
      <c r="D7" s="10">
        <f t="shared" ref="D7:D12" si="3">C7/B7</f>
        <v>0.615384615384615</v>
      </c>
      <c r="E7" s="9"/>
      <c r="F7" s="9"/>
      <c r="G7" s="18"/>
      <c r="H7" s="56">
        <v>11</v>
      </c>
      <c r="I7" s="56">
        <v>5</v>
      </c>
      <c r="J7" s="10">
        <f t="shared" ref="J7:J10" si="4">I7/H7</f>
        <v>0.454545454545455</v>
      </c>
      <c r="K7" s="56"/>
      <c r="L7" s="56"/>
      <c r="M7" s="18"/>
      <c r="N7" s="9"/>
      <c r="O7" s="9"/>
      <c r="P7" s="10"/>
      <c r="Q7" s="9"/>
      <c r="R7" s="9"/>
      <c r="S7" s="18"/>
      <c r="T7" s="9"/>
      <c r="U7" s="9"/>
      <c r="V7" s="18"/>
      <c r="W7" s="9"/>
      <c r="X7" s="9"/>
      <c r="Y7" s="18"/>
      <c r="Z7" s="9"/>
      <c r="AA7" s="9"/>
      <c r="AB7" s="18"/>
      <c r="AC7" s="9">
        <v>1</v>
      </c>
      <c r="AD7" s="9">
        <v>1</v>
      </c>
      <c r="AE7" s="10">
        <f>AD7/AC7</f>
        <v>1</v>
      </c>
      <c r="AF7" s="9"/>
      <c r="AG7" s="9"/>
      <c r="AH7" s="18"/>
      <c r="AI7" s="9"/>
      <c r="AJ7" s="9"/>
      <c r="AK7" s="18"/>
      <c r="AL7" s="9">
        <v>5</v>
      </c>
      <c r="AM7" s="9">
        <v>0</v>
      </c>
      <c r="AN7" s="10">
        <f>AM7/AL7</f>
        <v>0</v>
      </c>
      <c r="AO7" s="9">
        <v>8</v>
      </c>
      <c r="AP7" s="9">
        <v>3</v>
      </c>
      <c r="AQ7" s="10">
        <f t="shared" ref="AQ7:AQ12" si="5">AP7/AO7</f>
        <v>0.375</v>
      </c>
      <c r="AR7" s="9">
        <v>6</v>
      </c>
      <c r="AS7" s="9">
        <v>2</v>
      </c>
      <c r="AT7" s="18"/>
      <c r="AU7" s="9"/>
      <c r="AV7" s="9"/>
      <c r="AW7" s="18"/>
      <c r="AX7" s="9">
        <v>16</v>
      </c>
      <c r="AY7" s="9">
        <v>5</v>
      </c>
      <c r="AZ7" s="10">
        <f t="shared" ref="AZ7:AZ10" si="6">AY7/AX7</f>
        <v>0.3125</v>
      </c>
      <c r="BA7" s="9">
        <v>41</v>
      </c>
      <c r="BB7" s="9">
        <v>20</v>
      </c>
      <c r="BC7" s="10">
        <f t="shared" ref="BC7:BC12" si="7">BB7/BA7</f>
        <v>0.48780487804878</v>
      </c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>
        <v>49</v>
      </c>
      <c r="BQ7" s="9">
        <v>25</v>
      </c>
      <c r="BR7" s="10">
        <f>BQ7/BP7</f>
        <v>0.510204081632653</v>
      </c>
      <c r="BS7" s="40">
        <f t="shared" si="0"/>
        <v>150</v>
      </c>
      <c r="BT7" s="9">
        <f t="shared" si="1"/>
        <v>69</v>
      </c>
      <c r="BU7" s="41">
        <f t="shared" si="2"/>
        <v>0.46</v>
      </c>
    </row>
    <row r="8" spans="1:73">
      <c r="A8" s="8" t="s">
        <v>33</v>
      </c>
      <c r="B8" s="54"/>
      <c r="C8" s="54"/>
      <c r="D8" s="55"/>
      <c r="E8" s="9"/>
      <c r="F8" s="9"/>
      <c r="G8" s="18"/>
      <c r="H8" s="9"/>
      <c r="I8" s="9"/>
      <c r="J8" s="18"/>
      <c r="K8" s="9"/>
      <c r="L8" s="9"/>
      <c r="M8" s="18"/>
      <c r="N8" s="9"/>
      <c r="O8" s="9"/>
      <c r="P8" s="18"/>
      <c r="Q8" s="9"/>
      <c r="R8" s="9"/>
      <c r="S8" s="18"/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/>
      <c r="AP8" s="9"/>
      <c r="AQ8" s="18"/>
      <c r="AR8" s="9"/>
      <c r="AS8" s="9"/>
      <c r="AT8" s="18"/>
      <c r="AU8" s="9"/>
      <c r="AV8" s="9"/>
      <c r="AW8" s="18"/>
      <c r="AX8" s="9"/>
      <c r="AY8" s="9"/>
      <c r="AZ8" s="18"/>
      <c r="BA8" s="9"/>
      <c r="BB8" s="9"/>
      <c r="BC8" s="18"/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/>
      <c r="BQ8" s="9"/>
      <c r="BR8" s="18"/>
      <c r="BS8" s="40">
        <f t="shared" si="0"/>
        <v>0</v>
      </c>
      <c r="BT8" s="9">
        <f t="shared" si="1"/>
        <v>0</v>
      </c>
      <c r="BU8" s="41" t="e">
        <f t="shared" si="2"/>
        <v>#DIV/0!</v>
      </c>
    </row>
    <row r="9" spans="1:73">
      <c r="A9" s="11" t="s">
        <v>34</v>
      </c>
      <c r="B9" s="12">
        <f>SUM(B4:B8)</f>
        <v>13</v>
      </c>
      <c r="C9" s="12">
        <f t="shared" ref="C9:F9" si="8">SUM(C4:C8)</f>
        <v>8</v>
      </c>
      <c r="D9" s="13">
        <f t="shared" si="3"/>
        <v>0.615384615384615</v>
      </c>
      <c r="E9" s="12">
        <f t="shared" si="8"/>
        <v>0</v>
      </c>
      <c r="F9" s="12">
        <f t="shared" si="8"/>
        <v>0</v>
      </c>
      <c r="G9" s="13" t="e">
        <f t="shared" ref="G9:G14" si="9">F9/E9</f>
        <v>#DIV/0!</v>
      </c>
      <c r="H9" s="12">
        <f t="shared" ref="H9:L9" si="10">SUM(H4:H8)</f>
        <v>11</v>
      </c>
      <c r="I9" s="12">
        <f t="shared" si="10"/>
        <v>5</v>
      </c>
      <c r="J9" s="13">
        <f t="shared" si="4"/>
        <v>0.454545454545455</v>
      </c>
      <c r="K9" s="12">
        <f t="shared" si="10"/>
        <v>0</v>
      </c>
      <c r="L9" s="12">
        <f t="shared" si="10"/>
        <v>0</v>
      </c>
      <c r="M9" s="13" t="e">
        <f>L9/K9</f>
        <v>#DIV/0!</v>
      </c>
      <c r="N9" s="12">
        <f t="shared" ref="N9:R9" si="11">SUM(N4:N8)</f>
        <v>0</v>
      </c>
      <c r="O9" s="12">
        <f t="shared" si="11"/>
        <v>0</v>
      </c>
      <c r="P9" s="13" t="e">
        <f>O9/N9</f>
        <v>#DIV/0!</v>
      </c>
      <c r="Q9" s="12">
        <f t="shared" si="11"/>
        <v>9</v>
      </c>
      <c r="R9" s="12">
        <f t="shared" si="11"/>
        <v>0</v>
      </c>
      <c r="S9" s="13">
        <f>R9/Q9</f>
        <v>0</v>
      </c>
      <c r="T9" s="12">
        <f t="shared" ref="T9:X9" si="12">SUM(T4:T8)</f>
        <v>0</v>
      </c>
      <c r="U9" s="12">
        <f t="shared" si="12"/>
        <v>0</v>
      </c>
      <c r="V9" s="13" t="e">
        <f t="shared" ref="V9:V12" si="13">U9/T9</f>
        <v>#DIV/0!</v>
      </c>
      <c r="W9" s="12">
        <f t="shared" si="12"/>
        <v>0</v>
      </c>
      <c r="X9" s="12">
        <f t="shared" si="12"/>
        <v>0</v>
      </c>
      <c r="Y9" s="13" t="e">
        <f>X9/W9</f>
        <v>#DIV/0!</v>
      </c>
      <c r="Z9" s="12">
        <f t="shared" ref="Z9:AD9" si="14">SUM(Z4:Z8)</f>
        <v>54</v>
      </c>
      <c r="AA9" s="12">
        <f t="shared" si="14"/>
        <v>16</v>
      </c>
      <c r="AB9" s="13">
        <f>AA9/Z9</f>
        <v>0.296296296296296</v>
      </c>
      <c r="AC9" s="12">
        <f t="shared" si="14"/>
        <v>1</v>
      </c>
      <c r="AD9" s="12">
        <f t="shared" si="14"/>
        <v>1</v>
      </c>
      <c r="AE9" s="13">
        <f>AD9/AC9</f>
        <v>1</v>
      </c>
      <c r="AF9" s="12">
        <f>SUM(AF4:AF8)</f>
        <v>0</v>
      </c>
      <c r="AG9" s="12">
        <f>SUM(AG4:AG8)</f>
        <v>0</v>
      </c>
      <c r="AH9" s="13" t="e">
        <f>AG9/AF9</f>
        <v>#DIV/0!</v>
      </c>
      <c r="AI9" s="12"/>
      <c r="AJ9" s="12"/>
      <c r="AK9" s="13"/>
      <c r="AL9" s="12">
        <f t="shared" ref="AL9:AP9" si="15">SUM(AL4:AL8)</f>
        <v>5</v>
      </c>
      <c r="AM9" s="12">
        <f t="shared" si="15"/>
        <v>0</v>
      </c>
      <c r="AN9" s="13">
        <f t="shared" ref="AN9:AN12" si="16">AM9/AL9</f>
        <v>0</v>
      </c>
      <c r="AO9" s="12">
        <f t="shared" si="15"/>
        <v>8</v>
      </c>
      <c r="AP9" s="12">
        <f t="shared" si="15"/>
        <v>3</v>
      </c>
      <c r="AQ9" s="13">
        <f t="shared" si="5"/>
        <v>0.375</v>
      </c>
      <c r="AR9" s="12">
        <f t="shared" ref="AR9:AV9" si="17">SUM(AR4:AR8)</f>
        <v>6</v>
      </c>
      <c r="AS9" s="12">
        <f t="shared" si="17"/>
        <v>2</v>
      </c>
      <c r="AT9" s="13">
        <f>AS9/AR9</f>
        <v>0.333333333333333</v>
      </c>
      <c r="AU9" s="12">
        <f t="shared" si="17"/>
        <v>0</v>
      </c>
      <c r="AV9" s="12">
        <f t="shared" si="17"/>
        <v>0</v>
      </c>
      <c r="AW9" s="13" t="e">
        <f>AV9/AU9</f>
        <v>#DIV/0!</v>
      </c>
      <c r="AX9" s="12">
        <f t="shared" ref="AX9:BB9" si="18">SUM(AX4:AX8)</f>
        <v>16</v>
      </c>
      <c r="AY9" s="12">
        <f t="shared" si="18"/>
        <v>5</v>
      </c>
      <c r="AZ9" s="13">
        <f t="shared" si="6"/>
        <v>0.3125</v>
      </c>
      <c r="BA9" s="12">
        <f t="shared" si="18"/>
        <v>83</v>
      </c>
      <c r="BB9" s="12">
        <f t="shared" si="18"/>
        <v>37</v>
      </c>
      <c r="BC9" s="13">
        <f t="shared" si="7"/>
        <v>0.44578313253012</v>
      </c>
      <c r="BD9" s="12"/>
      <c r="BE9" s="12"/>
      <c r="BF9" s="13"/>
      <c r="BG9" s="12"/>
      <c r="BH9" s="12"/>
      <c r="BI9" s="13"/>
      <c r="BJ9" s="12">
        <f>SUM(BJ4:BJ8)</f>
        <v>0</v>
      </c>
      <c r="BK9" s="12">
        <f>SUM(BK4:BK8)</f>
        <v>0</v>
      </c>
      <c r="BL9" s="13" t="e">
        <f t="shared" ref="BL9" si="19">BK9/BJ9</f>
        <v>#DIV/0!</v>
      </c>
      <c r="BM9" s="12"/>
      <c r="BN9" s="12"/>
      <c r="BO9" s="13"/>
      <c r="BP9" s="12">
        <f>SUM(BP4:BP8)</f>
        <v>49</v>
      </c>
      <c r="BQ9" s="12">
        <f>SUM(BQ4:BQ8)</f>
        <v>25</v>
      </c>
      <c r="BR9" s="13">
        <f t="shared" ref="BR9:BR15" si="20">BQ9/BP9</f>
        <v>0.510204081632653</v>
      </c>
      <c r="BS9" s="43">
        <f t="shared" si="0"/>
        <v>255</v>
      </c>
      <c r="BT9" s="12">
        <f t="shared" si="1"/>
        <v>102</v>
      </c>
      <c r="BU9" s="44">
        <f t="shared" si="2"/>
        <v>0.4</v>
      </c>
    </row>
    <row r="10" spans="1:73">
      <c r="A10" s="8" t="s">
        <v>35</v>
      </c>
      <c r="B10" s="9">
        <v>177</v>
      </c>
      <c r="C10" s="9">
        <v>163</v>
      </c>
      <c r="D10" s="10">
        <f t="shared" si="3"/>
        <v>0.92090395480226</v>
      </c>
      <c r="E10" s="9">
        <v>16</v>
      </c>
      <c r="F10" s="9">
        <v>16</v>
      </c>
      <c r="G10" s="10">
        <f t="shared" si="9"/>
        <v>1</v>
      </c>
      <c r="H10" s="9">
        <v>171</v>
      </c>
      <c r="I10" s="9">
        <v>167</v>
      </c>
      <c r="J10" s="10">
        <f t="shared" si="4"/>
        <v>0.976608187134503</v>
      </c>
      <c r="K10" s="9">
        <v>2</v>
      </c>
      <c r="L10" s="9">
        <v>1</v>
      </c>
      <c r="M10" s="10">
        <f>L10/K10</f>
        <v>0.5</v>
      </c>
      <c r="N10" s="9"/>
      <c r="O10" s="9"/>
      <c r="P10" s="18"/>
      <c r="Q10" s="9"/>
      <c r="R10" s="9"/>
      <c r="S10" s="18"/>
      <c r="T10" s="9">
        <v>28</v>
      </c>
      <c r="U10" s="9">
        <v>26</v>
      </c>
      <c r="V10" s="10">
        <f t="shared" si="13"/>
        <v>0.928571428571429</v>
      </c>
      <c r="W10" s="9"/>
      <c r="X10" s="9"/>
      <c r="Y10" s="18"/>
      <c r="Z10" s="9"/>
      <c r="AA10" s="9"/>
      <c r="AB10" s="18"/>
      <c r="AC10" s="9"/>
      <c r="AD10" s="9"/>
      <c r="AE10" s="18"/>
      <c r="AF10" s="9"/>
      <c r="AG10" s="9"/>
      <c r="AH10" s="18"/>
      <c r="AI10" s="9"/>
      <c r="AJ10" s="9"/>
      <c r="AK10" s="18"/>
      <c r="AL10" s="9">
        <v>28</v>
      </c>
      <c r="AM10" s="9">
        <v>21</v>
      </c>
      <c r="AN10" s="10">
        <f t="shared" si="16"/>
        <v>0.75</v>
      </c>
      <c r="AO10" s="9">
        <v>24</v>
      </c>
      <c r="AP10" s="9">
        <v>23</v>
      </c>
      <c r="AQ10" s="10">
        <f t="shared" si="5"/>
        <v>0.958333333333333</v>
      </c>
      <c r="AR10" s="9"/>
      <c r="AS10" s="9"/>
      <c r="AT10" s="18"/>
      <c r="AU10" s="9"/>
      <c r="AV10" s="9"/>
      <c r="AW10" s="18"/>
      <c r="AX10" s="9">
        <v>3</v>
      </c>
      <c r="AY10" s="9">
        <v>3</v>
      </c>
      <c r="AZ10" s="10">
        <f t="shared" si="6"/>
        <v>1</v>
      </c>
      <c r="BA10" s="9">
        <v>52</v>
      </c>
      <c r="BB10" s="9">
        <v>45</v>
      </c>
      <c r="BC10" s="10">
        <f t="shared" si="7"/>
        <v>0.865384615384615</v>
      </c>
      <c r="BD10" s="9"/>
      <c r="BE10" s="9"/>
      <c r="BF10" s="18"/>
      <c r="BG10" s="9"/>
      <c r="BH10" s="9"/>
      <c r="BI10" s="18"/>
      <c r="BJ10" s="9"/>
      <c r="BK10" s="9"/>
      <c r="BL10" s="18"/>
      <c r="BM10" s="9"/>
      <c r="BN10" s="9"/>
      <c r="BO10" s="18"/>
      <c r="BP10" s="9">
        <v>47</v>
      </c>
      <c r="BQ10" s="9">
        <v>38</v>
      </c>
      <c r="BR10" s="10">
        <f t="shared" si="20"/>
        <v>0.808510638297872</v>
      </c>
      <c r="BS10" s="42">
        <f t="shared" si="0"/>
        <v>548</v>
      </c>
      <c r="BT10" s="9">
        <f t="shared" si="1"/>
        <v>503</v>
      </c>
      <c r="BU10" s="41">
        <f t="shared" si="2"/>
        <v>0.917883211678832</v>
      </c>
    </row>
    <row r="11" spans="1:73">
      <c r="A11" s="8" t="s">
        <v>36</v>
      </c>
      <c r="B11" s="9"/>
      <c r="C11" s="9"/>
      <c r="D11" s="18"/>
      <c r="E11" s="9">
        <v>19</v>
      </c>
      <c r="F11" s="9">
        <v>17</v>
      </c>
      <c r="G11" s="10">
        <f t="shared" si="9"/>
        <v>0.894736842105263</v>
      </c>
      <c r="H11" s="9"/>
      <c r="I11" s="9"/>
      <c r="J11" s="18"/>
      <c r="K11" s="9">
        <v>2</v>
      </c>
      <c r="L11" s="9">
        <v>1</v>
      </c>
      <c r="M11" s="10">
        <f>L11/K11</f>
        <v>0.5</v>
      </c>
      <c r="N11" s="9"/>
      <c r="O11" s="9"/>
      <c r="P11" s="18"/>
      <c r="Q11" s="9"/>
      <c r="R11" s="9"/>
      <c r="S11" s="18"/>
      <c r="T11" s="9">
        <v>32</v>
      </c>
      <c r="U11" s="9">
        <v>30</v>
      </c>
      <c r="V11" s="10">
        <f t="shared" si="13"/>
        <v>0.9375</v>
      </c>
      <c r="W11" s="9"/>
      <c r="X11" s="9"/>
      <c r="Y11" s="18"/>
      <c r="Z11" s="9"/>
      <c r="AA11" s="9"/>
      <c r="AB11" s="18"/>
      <c r="AC11" s="9"/>
      <c r="AD11" s="9"/>
      <c r="AE11" s="18"/>
      <c r="AF11" s="9"/>
      <c r="AG11" s="9"/>
      <c r="AH11" s="18"/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48"/>
      <c r="BM11" s="9"/>
      <c r="BN11" s="9"/>
      <c r="BO11" s="18"/>
      <c r="BP11" s="9"/>
      <c r="BQ11" s="9"/>
      <c r="BR11" s="18"/>
      <c r="BS11" s="42">
        <f t="shared" si="0"/>
        <v>53</v>
      </c>
      <c r="BT11" s="9">
        <f t="shared" si="1"/>
        <v>48</v>
      </c>
      <c r="BU11" s="41">
        <f t="shared" si="2"/>
        <v>0.905660377358491</v>
      </c>
    </row>
    <row r="12" spans="1:73">
      <c r="A12" s="8" t="s">
        <v>37</v>
      </c>
      <c r="B12" s="9">
        <v>23</v>
      </c>
      <c r="C12" s="9">
        <v>21</v>
      </c>
      <c r="D12" s="10">
        <f t="shared" si="3"/>
        <v>0.91304347826087</v>
      </c>
      <c r="E12" s="9"/>
      <c r="F12" s="9"/>
      <c r="G12" s="18"/>
      <c r="H12" s="9">
        <v>47</v>
      </c>
      <c r="I12" s="9">
        <v>39</v>
      </c>
      <c r="J12" s="10">
        <f>I12/H12</f>
        <v>0.829787234042553</v>
      </c>
      <c r="K12" s="9">
        <v>1</v>
      </c>
      <c r="L12" s="9">
        <v>1</v>
      </c>
      <c r="M12" s="10">
        <f>L12/K12</f>
        <v>1</v>
      </c>
      <c r="N12" s="9"/>
      <c r="O12" s="9"/>
      <c r="P12" s="18"/>
      <c r="Q12" s="9"/>
      <c r="R12" s="9"/>
      <c r="S12" s="18"/>
      <c r="T12" s="9">
        <v>9</v>
      </c>
      <c r="U12" s="9">
        <v>8</v>
      </c>
      <c r="V12" s="10">
        <f t="shared" si="13"/>
        <v>0.888888888888889</v>
      </c>
      <c r="W12" s="9"/>
      <c r="X12" s="9"/>
      <c r="Y12" s="18"/>
      <c r="Z12" s="9"/>
      <c r="AA12" s="9"/>
      <c r="AB12" s="18"/>
      <c r="AC12" s="9"/>
      <c r="AD12" s="9"/>
      <c r="AE12" s="18"/>
      <c r="AF12" s="9"/>
      <c r="AG12" s="9"/>
      <c r="AH12" s="18"/>
      <c r="AI12" s="9"/>
      <c r="AJ12" s="9"/>
      <c r="AK12" s="18"/>
      <c r="AL12" s="9">
        <v>8</v>
      </c>
      <c r="AM12" s="9">
        <v>5</v>
      </c>
      <c r="AN12" s="10">
        <f t="shared" si="16"/>
        <v>0.625</v>
      </c>
      <c r="AO12" s="9">
        <v>2</v>
      </c>
      <c r="AP12" s="9">
        <v>2</v>
      </c>
      <c r="AQ12" s="10">
        <f t="shared" si="5"/>
        <v>1</v>
      </c>
      <c r="AR12" s="9"/>
      <c r="AS12" s="9"/>
      <c r="AT12" s="18"/>
      <c r="AU12" s="9"/>
      <c r="AV12" s="9"/>
      <c r="AW12" s="18"/>
      <c r="AX12" s="9"/>
      <c r="AY12" s="9"/>
      <c r="AZ12" s="18"/>
      <c r="BA12" s="9">
        <v>24</v>
      </c>
      <c r="BB12" s="9">
        <v>16</v>
      </c>
      <c r="BC12" s="10">
        <f t="shared" si="7"/>
        <v>0.666666666666667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>
        <v>45</v>
      </c>
      <c r="BQ12" s="9">
        <v>33</v>
      </c>
      <c r="BR12" s="10">
        <f t="shared" si="20"/>
        <v>0.733333333333333</v>
      </c>
      <c r="BS12" s="42">
        <f t="shared" si="0"/>
        <v>159</v>
      </c>
      <c r="BT12" s="9">
        <f t="shared" si="1"/>
        <v>125</v>
      </c>
      <c r="BU12" s="41">
        <f t="shared" si="2"/>
        <v>0.786163522012579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8"/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0"/>
        <v>0</v>
      </c>
      <c r="BT13" s="9">
        <f t="shared" si="1"/>
        <v>0</v>
      </c>
      <c r="BU13" s="41" t="e">
        <f t="shared" si="2"/>
        <v>#DIV/0!</v>
      </c>
    </row>
    <row r="14" spans="1:73">
      <c r="A14" s="8" t="s">
        <v>39</v>
      </c>
      <c r="B14" s="9">
        <v>144</v>
      </c>
      <c r="C14" s="9">
        <v>137</v>
      </c>
      <c r="D14" s="10">
        <f>C14/B14</f>
        <v>0.951388888888889</v>
      </c>
      <c r="E14" s="9">
        <v>13</v>
      </c>
      <c r="F14" s="9">
        <v>13</v>
      </c>
      <c r="G14" s="10">
        <f t="shared" si="9"/>
        <v>1</v>
      </c>
      <c r="H14" s="9">
        <v>13</v>
      </c>
      <c r="I14" s="9">
        <v>13</v>
      </c>
      <c r="J14" s="10">
        <f>I14/H14</f>
        <v>1</v>
      </c>
      <c r="K14" s="9"/>
      <c r="L14" s="9"/>
      <c r="M14" s="18"/>
      <c r="N14" s="9"/>
      <c r="O14" s="9"/>
      <c r="P14" s="18"/>
      <c r="Q14" s="9"/>
      <c r="R14" s="9"/>
      <c r="S14" s="18"/>
      <c r="T14" s="9">
        <v>2</v>
      </c>
      <c r="U14" s="9">
        <v>2</v>
      </c>
      <c r="V14" s="10">
        <f>U14/T14</f>
        <v>1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>
        <v>16</v>
      </c>
      <c r="BB14" s="9">
        <v>11</v>
      </c>
      <c r="BC14" s="10">
        <f>BB14/BA14</f>
        <v>0.6875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>
        <v>26</v>
      </c>
      <c r="BQ14" s="9">
        <v>24</v>
      </c>
      <c r="BR14" s="10">
        <f t="shared" si="20"/>
        <v>0.923076923076923</v>
      </c>
      <c r="BS14" s="42">
        <f t="shared" si="0"/>
        <v>214</v>
      </c>
      <c r="BT14" s="9">
        <f t="shared" si="1"/>
        <v>200</v>
      </c>
      <c r="BU14" s="41">
        <f t="shared" si="2"/>
        <v>0.934579439252336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>
        <v>1</v>
      </c>
      <c r="BQ15" s="9">
        <v>1</v>
      </c>
      <c r="BR15" s="10">
        <f t="shared" si="20"/>
        <v>1</v>
      </c>
      <c r="BS15" s="42">
        <f t="shared" si="0"/>
        <v>1</v>
      </c>
      <c r="BT15" s="9">
        <f t="shared" si="1"/>
        <v>1</v>
      </c>
      <c r="BU15" s="41">
        <f t="shared" si="2"/>
        <v>1</v>
      </c>
    </row>
    <row r="16" spans="1:73">
      <c r="A16" s="8" t="s">
        <v>41</v>
      </c>
      <c r="B16" s="9"/>
      <c r="C16" s="9"/>
      <c r="D16" s="18"/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0"/>
        <v>0</v>
      </c>
      <c r="BT16" s="9">
        <f t="shared" si="1"/>
        <v>0</v>
      </c>
      <c r="BU16" s="41" t="e">
        <f t="shared" si="2"/>
        <v>#DIV/0!</v>
      </c>
    </row>
    <row r="17" spans="1:73">
      <c r="A17" s="8" t="s">
        <v>42</v>
      </c>
      <c r="B17" s="9"/>
      <c r="C17" s="9"/>
      <c r="D17" s="18"/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0"/>
        <v>0</v>
      </c>
      <c r="BT17" s="9">
        <f t="shared" si="1"/>
        <v>0</v>
      </c>
      <c r="BU17" s="41" t="e">
        <f t="shared" si="2"/>
        <v>#DIV/0!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>
        <f t="shared" si="0"/>
        <v>0</v>
      </c>
      <c r="BT18" s="9">
        <f t="shared" si="1"/>
        <v>0</v>
      </c>
      <c r="BU18" s="41" t="e">
        <f t="shared" si="2"/>
        <v>#DIV/0!</v>
      </c>
    </row>
    <row r="19" spans="1:73">
      <c r="A19" s="8" t="s">
        <v>44</v>
      </c>
      <c r="B19" s="9"/>
      <c r="C19" s="9"/>
      <c r="D19" s="18"/>
      <c r="E19" s="9">
        <v>5</v>
      </c>
      <c r="F19" s="9">
        <v>4</v>
      </c>
      <c r="G19" s="10">
        <f t="shared" ref="G19:G21" si="21">F19/E19</f>
        <v>0.8</v>
      </c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4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si="0"/>
        <v>5</v>
      </c>
      <c r="BT19" s="9">
        <f t="shared" si="1"/>
        <v>4</v>
      </c>
      <c r="BU19" s="41">
        <f t="shared" si="2"/>
        <v>0.8</v>
      </c>
    </row>
    <row r="20" spans="1:73">
      <c r="A20" s="8" t="s">
        <v>45</v>
      </c>
      <c r="B20" s="9"/>
      <c r="C20" s="9"/>
      <c r="D20" s="18"/>
      <c r="E20" s="9">
        <v>6</v>
      </c>
      <c r="F20" s="9">
        <v>6</v>
      </c>
      <c r="G20" s="10">
        <f t="shared" si="21"/>
        <v>1</v>
      </c>
      <c r="H20" s="9"/>
      <c r="I20" s="9"/>
      <c r="J20" s="18"/>
      <c r="K20" s="9"/>
      <c r="L20" s="9"/>
      <c r="M20" s="18"/>
      <c r="N20" s="9"/>
      <c r="O20" s="9"/>
      <c r="P20" s="18"/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0"/>
        <v>6</v>
      </c>
      <c r="BT20" s="9">
        <f t="shared" si="1"/>
        <v>6</v>
      </c>
      <c r="BU20" s="41">
        <f t="shared" si="2"/>
        <v>1</v>
      </c>
    </row>
    <row r="21" spans="1:73">
      <c r="A21" s="8" t="s">
        <v>46</v>
      </c>
      <c r="B21" s="9"/>
      <c r="C21" s="9"/>
      <c r="D21" s="18"/>
      <c r="E21" s="9">
        <v>4</v>
      </c>
      <c r="F21" s="9">
        <v>3</v>
      </c>
      <c r="G21" s="10">
        <f t="shared" si="21"/>
        <v>0.75</v>
      </c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si="0"/>
        <v>4</v>
      </c>
      <c r="BT21" s="9">
        <f t="shared" si="1"/>
        <v>3</v>
      </c>
      <c r="BU21" s="41">
        <f t="shared" si="2"/>
        <v>0.75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>
        <f t="shared" si="0"/>
        <v>0</v>
      </c>
      <c r="BT22" s="9">
        <f t="shared" si="1"/>
        <v>0</v>
      </c>
      <c r="BU22" s="41" t="e">
        <f t="shared" si="2"/>
        <v>#DIV/0!</v>
      </c>
    </row>
    <row r="23" spans="1:73">
      <c r="A23" s="11" t="s">
        <v>48</v>
      </c>
      <c r="B23" s="12">
        <f t="shared" ref="B23:F23" si="22">SUM(B10:B22)</f>
        <v>344</v>
      </c>
      <c r="C23" s="12">
        <f t="shared" si="22"/>
        <v>321</v>
      </c>
      <c r="D23" s="13">
        <f t="shared" ref="D23:D27" si="23">C23/B23</f>
        <v>0.933139534883721</v>
      </c>
      <c r="E23" s="12">
        <f t="shared" si="22"/>
        <v>63</v>
      </c>
      <c r="F23" s="12">
        <f t="shared" si="22"/>
        <v>59</v>
      </c>
      <c r="G23" s="13">
        <f>F23/E23</f>
        <v>0.936507936507937</v>
      </c>
      <c r="H23" s="12">
        <f t="shared" ref="H23:L23" si="24">SUM(H10:H22)</f>
        <v>231</v>
      </c>
      <c r="I23" s="12">
        <f t="shared" si="24"/>
        <v>219</v>
      </c>
      <c r="J23" s="13">
        <f t="shared" ref="J23:J24" si="25">I23/H23</f>
        <v>0.948051948051948</v>
      </c>
      <c r="K23" s="12">
        <f t="shared" si="24"/>
        <v>5</v>
      </c>
      <c r="L23" s="12">
        <f t="shared" si="24"/>
        <v>3</v>
      </c>
      <c r="M23" s="13">
        <f>L23/K23</f>
        <v>0.6</v>
      </c>
      <c r="N23" s="12">
        <f t="shared" ref="N23:R23" si="26">SUM(N10:N22)</f>
        <v>0</v>
      </c>
      <c r="O23" s="12">
        <f t="shared" si="26"/>
        <v>0</v>
      </c>
      <c r="P23" s="13" t="e">
        <f>O23/N23</f>
        <v>#DIV/0!</v>
      </c>
      <c r="Q23" s="12">
        <f t="shared" si="26"/>
        <v>0</v>
      </c>
      <c r="R23" s="12">
        <f t="shared" si="26"/>
        <v>0</v>
      </c>
      <c r="S23" s="13" t="e">
        <f>R23/Q23</f>
        <v>#DIV/0!</v>
      </c>
      <c r="T23" s="12">
        <f t="shared" ref="T23:X23" si="27">SUM(T10:T22)</f>
        <v>71</v>
      </c>
      <c r="U23" s="12">
        <f t="shared" si="27"/>
        <v>66</v>
      </c>
      <c r="V23" s="13">
        <f>U23/T23</f>
        <v>0.929577464788732</v>
      </c>
      <c r="W23" s="12">
        <f t="shared" si="27"/>
        <v>0</v>
      </c>
      <c r="X23" s="12">
        <f t="shared" si="27"/>
        <v>0</v>
      </c>
      <c r="Y23" s="13" t="e">
        <f>X23/W23</f>
        <v>#DIV/0!</v>
      </c>
      <c r="Z23" s="12">
        <f t="shared" ref="Z23:AD23" si="28">SUM(Z10:Z22)</f>
        <v>0</v>
      </c>
      <c r="AA23" s="12">
        <f t="shared" si="28"/>
        <v>0</v>
      </c>
      <c r="AB23" s="13" t="e">
        <f>AA23/Z23</f>
        <v>#DIV/0!</v>
      </c>
      <c r="AC23" s="12">
        <f t="shared" si="28"/>
        <v>0</v>
      </c>
      <c r="AD23" s="12">
        <f t="shared" si="28"/>
        <v>0</v>
      </c>
      <c r="AE23" s="13" t="e">
        <f t="shared" ref="AE23:AE25" si="29">AD23/AC23</f>
        <v>#DIV/0!</v>
      </c>
      <c r="AF23" s="12">
        <f>SUM(AF10:AF22)</f>
        <v>0</v>
      </c>
      <c r="AG23" s="12">
        <f>SUM(AG10:AG22)</f>
        <v>0</v>
      </c>
      <c r="AH23" s="13" t="e">
        <f>AG23/AF23</f>
        <v>#DIV/0!</v>
      </c>
      <c r="AI23" s="12"/>
      <c r="AJ23" s="12"/>
      <c r="AK23" s="13"/>
      <c r="AL23" s="12">
        <f t="shared" ref="AL23:AP23" si="30">SUM(AL10:AL22)</f>
        <v>36</v>
      </c>
      <c r="AM23" s="12">
        <f t="shared" si="30"/>
        <v>26</v>
      </c>
      <c r="AN23" s="13">
        <f>AM23/AL23</f>
        <v>0.722222222222222</v>
      </c>
      <c r="AO23" s="12">
        <f t="shared" si="30"/>
        <v>26</v>
      </c>
      <c r="AP23" s="12">
        <f t="shared" si="30"/>
        <v>25</v>
      </c>
      <c r="AQ23" s="13">
        <f t="shared" ref="AQ23:AQ24" si="31">AP23/AO23</f>
        <v>0.961538461538462</v>
      </c>
      <c r="AR23" s="12">
        <f t="shared" ref="AR23:AV23" si="32">SUM(AR10:AR22)</f>
        <v>0</v>
      </c>
      <c r="AS23" s="12">
        <f t="shared" si="32"/>
        <v>0</v>
      </c>
      <c r="AT23" s="13" t="e">
        <f t="shared" ref="AT23:AT24" si="33">AS23/AR23</f>
        <v>#DIV/0!</v>
      </c>
      <c r="AU23" s="12">
        <f t="shared" si="32"/>
        <v>0</v>
      </c>
      <c r="AV23" s="12">
        <f t="shared" si="32"/>
        <v>0</v>
      </c>
      <c r="AW23" s="13" t="e">
        <f>AV23/AU23</f>
        <v>#DIV/0!</v>
      </c>
      <c r="AX23" s="12">
        <f t="shared" ref="AX23:BB23" si="34">SUM(AX10:AX22)</f>
        <v>3</v>
      </c>
      <c r="AY23" s="12">
        <f t="shared" si="34"/>
        <v>3</v>
      </c>
      <c r="AZ23" s="13">
        <f t="shared" ref="AZ23:AZ25" si="35">AY23/AX23</f>
        <v>1</v>
      </c>
      <c r="BA23" s="12">
        <f t="shared" si="34"/>
        <v>92</v>
      </c>
      <c r="BB23" s="12">
        <f t="shared" si="34"/>
        <v>72</v>
      </c>
      <c r="BC23" s="13">
        <f>BB23/BA23</f>
        <v>0.782608695652174</v>
      </c>
      <c r="BD23" s="12"/>
      <c r="BE23" s="12"/>
      <c r="BF23" s="13"/>
      <c r="BG23" s="12"/>
      <c r="BH23" s="12"/>
      <c r="BI23" s="13"/>
      <c r="BJ23" s="12">
        <f>SUM(BJ10:BJ22)</f>
        <v>0</v>
      </c>
      <c r="BK23" s="12">
        <f>SUM(BK10:BK22)</f>
        <v>0</v>
      </c>
      <c r="BL23" s="13" t="e">
        <f t="shared" ref="BL23:BL24" si="36">BK23/BJ23</f>
        <v>#DIV/0!</v>
      </c>
      <c r="BM23" s="12"/>
      <c r="BN23" s="12"/>
      <c r="BO23" s="13"/>
      <c r="BP23" s="12">
        <f>SUM(BP10:BP22)</f>
        <v>119</v>
      </c>
      <c r="BQ23" s="12">
        <f>SUM(BQ10:BQ22)</f>
        <v>96</v>
      </c>
      <c r="BR23" s="13">
        <f>BQ23/BP23</f>
        <v>0.80672268907563</v>
      </c>
      <c r="BS23" s="43">
        <f t="shared" si="0"/>
        <v>990</v>
      </c>
      <c r="BT23" s="12">
        <f t="shared" si="1"/>
        <v>890</v>
      </c>
      <c r="BU23" s="44">
        <f t="shared" si="2"/>
        <v>0.898989898989899</v>
      </c>
    </row>
    <row r="24" spans="1:73">
      <c r="A24" s="14" t="s">
        <v>49</v>
      </c>
      <c r="B24" s="15">
        <f t="shared" ref="B24:F24" si="37">B9+B23</f>
        <v>357</v>
      </c>
      <c r="C24" s="15">
        <f t="shared" si="37"/>
        <v>329</v>
      </c>
      <c r="D24" s="16">
        <f t="shared" si="23"/>
        <v>0.92156862745098</v>
      </c>
      <c r="E24" s="15">
        <f t="shared" si="37"/>
        <v>63</v>
      </c>
      <c r="F24" s="15">
        <f t="shared" si="37"/>
        <v>59</v>
      </c>
      <c r="G24" s="16">
        <f>F24/E24</f>
        <v>0.936507936507937</v>
      </c>
      <c r="H24" s="15">
        <f t="shared" ref="H24:L24" si="38">H9+H23</f>
        <v>242</v>
      </c>
      <c r="I24" s="15">
        <f t="shared" si="38"/>
        <v>224</v>
      </c>
      <c r="J24" s="16">
        <f t="shared" si="25"/>
        <v>0.925619834710744</v>
      </c>
      <c r="K24" s="15">
        <f t="shared" si="38"/>
        <v>5</v>
      </c>
      <c r="L24" s="15">
        <f t="shared" si="38"/>
        <v>3</v>
      </c>
      <c r="M24" s="16">
        <f>L24/K24</f>
        <v>0.6</v>
      </c>
      <c r="N24" s="15">
        <f t="shared" ref="N24:R24" si="39">N9+N23</f>
        <v>0</v>
      </c>
      <c r="O24" s="15">
        <f t="shared" si="39"/>
        <v>0</v>
      </c>
      <c r="P24" s="16" t="e">
        <f>O24/N24</f>
        <v>#DIV/0!</v>
      </c>
      <c r="Q24" s="15">
        <f t="shared" si="39"/>
        <v>9</v>
      </c>
      <c r="R24" s="15">
        <f t="shared" si="39"/>
        <v>0</v>
      </c>
      <c r="S24" s="16">
        <f>R24/Q24</f>
        <v>0</v>
      </c>
      <c r="T24" s="15">
        <f t="shared" ref="T24:X24" si="40">T9+T23</f>
        <v>71</v>
      </c>
      <c r="U24" s="15">
        <f t="shared" si="40"/>
        <v>66</v>
      </c>
      <c r="V24" s="16">
        <f>U24/T24</f>
        <v>0.929577464788732</v>
      </c>
      <c r="W24" s="15">
        <f t="shared" si="40"/>
        <v>0</v>
      </c>
      <c r="X24" s="15">
        <f t="shared" si="40"/>
        <v>0</v>
      </c>
      <c r="Y24" s="16" t="e">
        <f>X24/W24</f>
        <v>#DIV/0!</v>
      </c>
      <c r="Z24" s="15">
        <f t="shared" ref="Z24:AD24" si="41">Z9+Z23</f>
        <v>54</v>
      </c>
      <c r="AA24" s="15">
        <f t="shared" si="41"/>
        <v>16</v>
      </c>
      <c r="AB24" s="16">
        <f>AA24/Z24</f>
        <v>0.296296296296296</v>
      </c>
      <c r="AC24" s="15">
        <f t="shared" si="41"/>
        <v>1</v>
      </c>
      <c r="AD24" s="15">
        <f t="shared" si="41"/>
        <v>1</v>
      </c>
      <c r="AE24" s="16">
        <f t="shared" si="29"/>
        <v>1</v>
      </c>
      <c r="AF24" s="15">
        <f>AF9+AF23</f>
        <v>0</v>
      </c>
      <c r="AG24" s="15">
        <f>AG9+AG23</f>
        <v>0</v>
      </c>
      <c r="AH24" s="16" t="e">
        <f>AG24/AF24</f>
        <v>#DIV/0!</v>
      </c>
      <c r="AI24" s="15"/>
      <c r="AJ24" s="15"/>
      <c r="AK24" s="16"/>
      <c r="AL24" s="15">
        <f t="shared" ref="AL24:AP24" si="42">AL9+AL23</f>
        <v>41</v>
      </c>
      <c r="AM24" s="15">
        <f t="shared" si="42"/>
        <v>26</v>
      </c>
      <c r="AN24" s="16">
        <f>AM24/AL24</f>
        <v>0.634146341463415</v>
      </c>
      <c r="AO24" s="15">
        <f t="shared" si="42"/>
        <v>34</v>
      </c>
      <c r="AP24" s="15">
        <f t="shared" si="42"/>
        <v>28</v>
      </c>
      <c r="AQ24" s="16">
        <f t="shared" si="31"/>
        <v>0.823529411764706</v>
      </c>
      <c r="AR24" s="15">
        <f t="shared" ref="AR24:AV24" si="43">AR9+AR23</f>
        <v>6</v>
      </c>
      <c r="AS24" s="15">
        <f t="shared" si="43"/>
        <v>2</v>
      </c>
      <c r="AT24" s="16">
        <f t="shared" si="33"/>
        <v>0.333333333333333</v>
      </c>
      <c r="AU24" s="15">
        <f t="shared" si="43"/>
        <v>0</v>
      </c>
      <c r="AV24" s="15">
        <f t="shared" si="43"/>
        <v>0</v>
      </c>
      <c r="AW24" s="16" t="e">
        <f>AV24/AU24</f>
        <v>#DIV/0!</v>
      </c>
      <c r="AX24" s="15">
        <f t="shared" ref="AX24:BB24" si="44">AX9+AX23</f>
        <v>19</v>
      </c>
      <c r="AY24" s="15">
        <f t="shared" si="44"/>
        <v>8</v>
      </c>
      <c r="AZ24" s="16">
        <f t="shared" si="35"/>
        <v>0.421052631578947</v>
      </c>
      <c r="BA24" s="15">
        <f t="shared" si="44"/>
        <v>175</v>
      </c>
      <c r="BB24" s="15">
        <f t="shared" si="44"/>
        <v>109</v>
      </c>
      <c r="BC24" s="16">
        <f>BB24/BA24</f>
        <v>0.622857142857143</v>
      </c>
      <c r="BD24" s="15"/>
      <c r="BE24" s="15"/>
      <c r="BF24" s="16"/>
      <c r="BG24" s="15"/>
      <c r="BH24" s="15"/>
      <c r="BI24" s="16"/>
      <c r="BJ24" s="15">
        <f>BJ9+BJ23</f>
        <v>0</v>
      </c>
      <c r="BK24" s="15">
        <f>BK9+BK23</f>
        <v>0</v>
      </c>
      <c r="BL24" s="16" t="e">
        <f t="shared" si="36"/>
        <v>#DIV/0!</v>
      </c>
      <c r="BM24" s="15"/>
      <c r="BN24" s="15"/>
      <c r="BO24" s="16"/>
      <c r="BP24" s="15">
        <f>BP9+BP23</f>
        <v>168</v>
      </c>
      <c r="BQ24" s="15">
        <f>BQ9+BQ23</f>
        <v>121</v>
      </c>
      <c r="BR24" s="16">
        <f>BQ24/BP24</f>
        <v>0.720238095238095</v>
      </c>
      <c r="BS24" s="45">
        <f t="shared" si="0"/>
        <v>1245</v>
      </c>
      <c r="BT24" s="15">
        <f t="shared" si="1"/>
        <v>992</v>
      </c>
      <c r="BU24" s="46">
        <f t="shared" si="2"/>
        <v>0.796787148594377</v>
      </c>
    </row>
    <row r="25" s="1" customFormat="1" spans="1:73">
      <c r="A25" s="17" t="s">
        <v>50</v>
      </c>
      <c r="B25" s="34">
        <v>1</v>
      </c>
      <c r="C25" s="34">
        <v>1</v>
      </c>
      <c r="D25" s="10">
        <f t="shared" si="23"/>
        <v>1</v>
      </c>
      <c r="E25" s="34"/>
      <c r="F25" s="34"/>
      <c r="G25" s="48"/>
      <c r="H25" s="34"/>
      <c r="I25" s="34"/>
      <c r="J25" s="48"/>
      <c r="K25" s="34"/>
      <c r="L25" s="34"/>
      <c r="M25" s="48"/>
      <c r="N25" s="34"/>
      <c r="O25" s="34"/>
      <c r="P25" s="48"/>
      <c r="Q25" s="34"/>
      <c r="R25" s="34"/>
      <c r="S25" s="48"/>
      <c r="T25" s="34"/>
      <c r="U25" s="34"/>
      <c r="V25" s="48"/>
      <c r="W25" s="34"/>
      <c r="X25" s="34"/>
      <c r="Y25" s="48"/>
      <c r="Z25" s="34"/>
      <c r="AA25" s="34"/>
      <c r="AB25" s="48"/>
      <c r="AC25" s="9">
        <v>3</v>
      </c>
      <c r="AD25" s="9">
        <v>1</v>
      </c>
      <c r="AE25" s="10">
        <f t="shared" si="29"/>
        <v>0.333333333333333</v>
      </c>
      <c r="AF25" s="34"/>
      <c r="AG25" s="34"/>
      <c r="AH25" s="48"/>
      <c r="AI25" s="34"/>
      <c r="AJ25" s="34"/>
      <c r="AK25" s="48"/>
      <c r="AL25" s="34"/>
      <c r="AM25" s="34"/>
      <c r="AN25" s="48"/>
      <c r="AO25" s="34"/>
      <c r="AP25" s="34"/>
      <c r="AQ25" s="48"/>
      <c r="AR25" s="34"/>
      <c r="AS25" s="34"/>
      <c r="AT25" s="48"/>
      <c r="AU25" s="34"/>
      <c r="AV25" s="34"/>
      <c r="AW25" s="48"/>
      <c r="AX25" s="34">
        <v>3</v>
      </c>
      <c r="AY25" s="34">
        <v>1</v>
      </c>
      <c r="AZ25" s="10">
        <f t="shared" si="35"/>
        <v>0.333333333333333</v>
      </c>
      <c r="BA25" s="34"/>
      <c r="BB25" s="34"/>
      <c r="BC25" s="48"/>
      <c r="BD25" s="34"/>
      <c r="BE25" s="34"/>
      <c r="BF25" s="48"/>
      <c r="BG25" s="34"/>
      <c r="BH25" s="34"/>
      <c r="BI25" s="48"/>
      <c r="BJ25" s="34"/>
      <c r="BK25" s="34"/>
      <c r="BL25" s="48"/>
      <c r="BM25" s="34"/>
      <c r="BN25" s="34"/>
      <c r="BO25" s="48"/>
      <c r="BP25" s="34"/>
      <c r="BQ25" s="34"/>
      <c r="BR25" s="48"/>
      <c r="BS25" s="57">
        <f t="shared" si="0"/>
        <v>7</v>
      </c>
      <c r="BT25" s="34">
        <f t="shared" si="1"/>
        <v>3</v>
      </c>
      <c r="BU25" s="47">
        <f t="shared" si="2"/>
        <v>0.428571428571429</v>
      </c>
    </row>
    <row r="26" s="1" customFormat="1" spans="1:73">
      <c r="A26" s="17" t="s">
        <v>51</v>
      </c>
      <c r="B26" s="34">
        <v>1</v>
      </c>
      <c r="C26" s="34">
        <v>1</v>
      </c>
      <c r="D26" s="10">
        <f t="shared" si="23"/>
        <v>1</v>
      </c>
      <c r="E26" s="34"/>
      <c r="F26" s="34"/>
      <c r="G26" s="48"/>
      <c r="H26" s="34"/>
      <c r="I26" s="34"/>
      <c r="J26" s="48"/>
      <c r="K26" s="34"/>
      <c r="L26" s="34"/>
      <c r="M26" s="48"/>
      <c r="N26" s="34"/>
      <c r="O26" s="34"/>
      <c r="P26" s="48"/>
      <c r="Q26" s="34"/>
      <c r="R26" s="34"/>
      <c r="S26" s="48"/>
      <c r="T26" s="34"/>
      <c r="U26" s="34"/>
      <c r="V26" s="48"/>
      <c r="W26" s="34"/>
      <c r="X26" s="34"/>
      <c r="Y26" s="48"/>
      <c r="Z26" s="34"/>
      <c r="AA26" s="34"/>
      <c r="AB26" s="48"/>
      <c r="AC26" s="34"/>
      <c r="AD26" s="34"/>
      <c r="AE26" s="48"/>
      <c r="AF26" s="34"/>
      <c r="AG26" s="34"/>
      <c r="AH26" s="48"/>
      <c r="AI26" s="34"/>
      <c r="AJ26" s="34"/>
      <c r="AK26" s="48"/>
      <c r="AL26" s="34"/>
      <c r="AM26" s="34"/>
      <c r="AN26" s="48"/>
      <c r="AO26" s="34"/>
      <c r="AP26" s="34"/>
      <c r="AQ26" s="48"/>
      <c r="AR26" s="34"/>
      <c r="AS26" s="34"/>
      <c r="AT26" s="48"/>
      <c r="AU26" s="34"/>
      <c r="AV26" s="34"/>
      <c r="AW26" s="48"/>
      <c r="AX26" s="34"/>
      <c r="AY26" s="34"/>
      <c r="AZ26" s="48"/>
      <c r="BA26" s="34"/>
      <c r="BB26" s="34"/>
      <c r="BC26" s="48"/>
      <c r="BD26" s="34"/>
      <c r="BE26" s="34"/>
      <c r="BF26" s="48"/>
      <c r="BG26" s="34"/>
      <c r="BH26" s="34"/>
      <c r="BI26" s="48"/>
      <c r="BJ26" s="34"/>
      <c r="BK26" s="34"/>
      <c r="BL26" s="48"/>
      <c r="BM26" s="34"/>
      <c r="BN26" s="34"/>
      <c r="BO26" s="48"/>
      <c r="BP26" s="34"/>
      <c r="BQ26" s="34"/>
      <c r="BR26" s="48"/>
      <c r="BS26" s="57">
        <f t="shared" si="0"/>
        <v>1</v>
      </c>
      <c r="BT26" s="34">
        <f t="shared" si="1"/>
        <v>1</v>
      </c>
      <c r="BU26" s="47">
        <f t="shared" si="2"/>
        <v>1</v>
      </c>
    </row>
    <row r="27" s="1" customFormat="1" spans="1:73">
      <c r="A27" s="17" t="s">
        <v>52</v>
      </c>
      <c r="B27" s="34">
        <v>9</v>
      </c>
      <c r="C27" s="34">
        <v>7</v>
      </c>
      <c r="D27" s="10">
        <f t="shared" si="23"/>
        <v>0.777777777777778</v>
      </c>
      <c r="E27" s="34"/>
      <c r="F27" s="34"/>
      <c r="G27" s="48"/>
      <c r="H27" s="34">
        <v>3</v>
      </c>
      <c r="I27" s="34">
        <v>1</v>
      </c>
      <c r="J27" s="10">
        <f t="shared" ref="J27:J33" si="45">I27/H27</f>
        <v>0.333333333333333</v>
      </c>
      <c r="K27" s="34"/>
      <c r="L27" s="34"/>
      <c r="M27" s="48"/>
      <c r="N27" s="34"/>
      <c r="O27" s="34"/>
      <c r="P27" s="48"/>
      <c r="Q27" s="34"/>
      <c r="R27" s="34"/>
      <c r="S27" s="48"/>
      <c r="T27" s="34"/>
      <c r="U27" s="34"/>
      <c r="V27" s="48"/>
      <c r="W27" s="34"/>
      <c r="X27" s="34"/>
      <c r="Y27" s="48"/>
      <c r="Z27" s="34"/>
      <c r="AA27" s="34"/>
      <c r="AB27" s="48"/>
      <c r="AC27" s="9">
        <v>3</v>
      </c>
      <c r="AD27" s="9">
        <v>1</v>
      </c>
      <c r="AE27" s="10">
        <f t="shared" ref="AE27:AE31" si="46">AD27/AC27</f>
        <v>0.333333333333333</v>
      </c>
      <c r="AF27" s="34"/>
      <c r="AG27" s="34"/>
      <c r="AH27" s="18"/>
      <c r="AI27" s="34"/>
      <c r="AJ27" s="34"/>
      <c r="AK27" s="48"/>
      <c r="AL27" s="34"/>
      <c r="AM27" s="34"/>
      <c r="AN27" s="48"/>
      <c r="AO27" s="34"/>
      <c r="AP27" s="34"/>
      <c r="AQ27" s="48"/>
      <c r="AR27" s="34"/>
      <c r="AS27" s="34"/>
      <c r="AT27" s="48"/>
      <c r="AU27" s="34"/>
      <c r="AV27" s="34"/>
      <c r="AW27" s="48"/>
      <c r="AX27" s="34">
        <v>2</v>
      </c>
      <c r="AY27" s="34">
        <v>1</v>
      </c>
      <c r="AZ27" s="10">
        <f>AY27/AX27</f>
        <v>0.5</v>
      </c>
      <c r="BA27" s="34"/>
      <c r="BB27" s="34"/>
      <c r="BC27" s="48"/>
      <c r="BD27" s="34"/>
      <c r="BE27" s="34"/>
      <c r="BF27" s="48"/>
      <c r="BG27" s="34"/>
      <c r="BH27" s="34"/>
      <c r="BI27" s="48"/>
      <c r="BJ27" s="34"/>
      <c r="BK27" s="34"/>
      <c r="BL27" s="48"/>
      <c r="BM27" s="34"/>
      <c r="BN27" s="34"/>
      <c r="BO27" s="48"/>
      <c r="BP27" s="34"/>
      <c r="BQ27" s="34"/>
      <c r="BR27" s="48"/>
      <c r="BS27" s="57">
        <f t="shared" si="0"/>
        <v>17</v>
      </c>
      <c r="BT27" s="34">
        <f t="shared" si="1"/>
        <v>10</v>
      </c>
      <c r="BU27" s="47">
        <f t="shared" si="2"/>
        <v>0.588235294117647</v>
      </c>
    </row>
    <row r="28" spans="1:73">
      <c r="A28" s="8" t="s">
        <v>53</v>
      </c>
      <c r="B28" s="9"/>
      <c r="C28" s="9"/>
      <c r="D28" s="18"/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57">
        <f t="shared" si="0"/>
        <v>0</v>
      </c>
      <c r="BT28" s="34">
        <f t="shared" si="1"/>
        <v>0</v>
      </c>
      <c r="BU28" s="47" t="e">
        <f t="shared" si="2"/>
        <v>#DIV/0!</v>
      </c>
    </row>
    <row r="29" spans="1:73">
      <c r="A29" s="8" t="s">
        <v>54</v>
      </c>
      <c r="B29" s="9"/>
      <c r="C29" s="9"/>
      <c r="D29" s="18"/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si="0"/>
        <v>0</v>
      </c>
      <c r="BT29" s="9">
        <f t="shared" si="1"/>
        <v>0</v>
      </c>
      <c r="BU29" s="41" t="e">
        <f t="shared" si="2"/>
        <v>#DIV/0!</v>
      </c>
    </row>
    <row r="30" spans="1:73">
      <c r="A30" s="11" t="s">
        <v>55</v>
      </c>
      <c r="B30" s="12">
        <f>SUM(B25:B29)</f>
        <v>11</v>
      </c>
      <c r="C30" s="12">
        <f>SUM(C25:C29)</f>
        <v>9</v>
      </c>
      <c r="D30" s="13">
        <f>C30/B30</f>
        <v>0.818181818181818</v>
      </c>
      <c r="E30" s="12"/>
      <c r="F30" s="12"/>
      <c r="G30" s="13"/>
      <c r="H30" s="12">
        <f>SUM(H25:H29)</f>
        <v>3</v>
      </c>
      <c r="I30" s="12">
        <f>SUM(I25:I29)</f>
        <v>1</v>
      </c>
      <c r="J30" s="13">
        <f t="shared" si="45"/>
        <v>0.333333333333333</v>
      </c>
      <c r="K30" s="12"/>
      <c r="L30" s="12"/>
      <c r="M30" s="13"/>
      <c r="N30" s="12"/>
      <c r="O30" s="12"/>
      <c r="P30" s="13"/>
      <c r="Q30" s="12">
        <f>SUM(Q25:Q29)</f>
        <v>0</v>
      </c>
      <c r="R30" s="12">
        <f>SUM(R25:R29)</f>
        <v>0</v>
      </c>
      <c r="S30" s="13" t="e">
        <f>R30/Q30</f>
        <v>#DIV/0!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47">SUM(AC25:AC29)</f>
        <v>6</v>
      </c>
      <c r="AD30" s="12">
        <f t="shared" si="47"/>
        <v>2</v>
      </c>
      <c r="AE30" s="13">
        <f t="shared" si="46"/>
        <v>0.333333333333333</v>
      </c>
      <c r="AF30" s="12">
        <f t="shared" si="47"/>
        <v>0</v>
      </c>
      <c r="AG30" s="12">
        <f t="shared" si="47"/>
        <v>0</v>
      </c>
      <c r="AH30" s="13" t="e">
        <f>AG30/AF30</f>
        <v>#DIV/0!</v>
      </c>
      <c r="AI30" s="12"/>
      <c r="AJ30" s="12"/>
      <c r="AK30" s="13"/>
      <c r="AL30" s="12"/>
      <c r="AM30" s="12"/>
      <c r="AN30" s="13"/>
      <c r="AO30" s="12">
        <f t="shared" ref="AO30:AS30" si="48">SUM(AO25:AO29)</f>
        <v>0</v>
      </c>
      <c r="AP30" s="12">
        <f t="shared" si="48"/>
        <v>0</v>
      </c>
      <c r="AQ30" s="13" t="e">
        <f>AP30/AO30</f>
        <v>#DIV/0!</v>
      </c>
      <c r="AR30" s="12">
        <f t="shared" si="48"/>
        <v>0</v>
      </c>
      <c r="AS30" s="12">
        <f t="shared" si="48"/>
        <v>0</v>
      </c>
      <c r="AT30" s="13" t="e">
        <f>AS30/AR30</f>
        <v>#DIV/0!</v>
      </c>
      <c r="AU30" s="12">
        <f t="shared" ref="AU30:AY30" si="49">SUM(AU25:AU29)</f>
        <v>0</v>
      </c>
      <c r="AV30" s="12">
        <f t="shared" si="49"/>
        <v>0</v>
      </c>
      <c r="AW30" s="13" t="e">
        <f>AV30/AU30</f>
        <v>#DIV/0!</v>
      </c>
      <c r="AX30" s="12">
        <f t="shared" si="49"/>
        <v>5</v>
      </c>
      <c r="AY30" s="12">
        <f t="shared" si="49"/>
        <v>2</v>
      </c>
      <c r="AZ30" s="13">
        <f>AY30/AX30</f>
        <v>0.4</v>
      </c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50">SUM(BJ25:BJ29)</f>
        <v>0</v>
      </c>
      <c r="BK30" s="12">
        <f t="shared" si="50"/>
        <v>0</v>
      </c>
      <c r="BL30" s="13" t="e">
        <f>BK30/BJ30</f>
        <v>#DIV/0!</v>
      </c>
      <c r="BM30" s="12">
        <f t="shared" si="50"/>
        <v>0</v>
      </c>
      <c r="BN30" s="12">
        <f t="shared" si="50"/>
        <v>0</v>
      </c>
      <c r="BO30" s="13" t="e">
        <f>BN30/BM30</f>
        <v>#DIV/0!</v>
      </c>
      <c r="BP30" s="12"/>
      <c r="BQ30" s="12"/>
      <c r="BR30" s="13"/>
      <c r="BS30" s="43">
        <f t="shared" si="0"/>
        <v>25</v>
      </c>
      <c r="BT30" s="12">
        <f t="shared" si="1"/>
        <v>14</v>
      </c>
      <c r="BU30" s="44">
        <f t="shared" si="2"/>
        <v>0.56</v>
      </c>
    </row>
    <row r="31" spans="1:73">
      <c r="A31" s="8" t="s">
        <v>56</v>
      </c>
      <c r="B31" s="9"/>
      <c r="C31" s="9"/>
      <c r="D31" s="18"/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>
        <v>1</v>
      </c>
      <c r="AD31" s="9">
        <v>1</v>
      </c>
      <c r="AE31" s="10">
        <f t="shared" si="46"/>
        <v>1</v>
      </c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>
        <f t="shared" si="0"/>
        <v>1</v>
      </c>
      <c r="BT31" s="9">
        <f t="shared" si="1"/>
        <v>1</v>
      </c>
      <c r="BU31" s="41">
        <f t="shared" si="2"/>
        <v>1</v>
      </c>
    </row>
    <row r="32" spans="1:73">
      <c r="A32" s="8" t="s">
        <v>57</v>
      </c>
      <c r="B32" s="9"/>
      <c r="C32" s="9"/>
      <c r="D32" s="18"/>
      <c r="E32" s="9"/>
      <c r="F32" s="9"/>
      <c r="G32" s="18"/>
      <c r="H32" s="9">
        <v>4</v>
      </c>
      <c r="I32" s="9">
        <v>2</v>
      </c>
      <c r="J32" s="10">
        <f t="shared" si="45"/>
        <v>0.5</v>
      </c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si="0"/>
        <v>4</v>
      </c>
      <c r="BT32" s="9">
        <f t="shared" si="1"/>
        <v>2</v>
      </c>
      <c r="BU32" s="41">
        <f t="shared" si="2"/>
        <v>0.5</v>
      </c>
    </row>
    <row r="33" spans="1:73">
      <c r="A33" s="8" t="s">
        <v>58</v>
      </c>
      <c r="B33" s="9">
        <v>4</v>
      </c>
      <c r="C33" s="9">
        <v>3</v>
      </c>
      <c r="D33" s="10">
        <f>C33/B33</f>
        <v>0.75</v>
      </c>
      <c r="E33" s="9"/>
      <c r="F33" s="9"/>
      <c r="G33" s="18"/>
      <c r="H33" s="9">
        <v>17</v>
      </c>
      <c r="I33" s="9">
        <v>8</v>
      </c>
      <c r="J33" s="10">
        <f t="shared" si="45"/>
        <v>0.470588235294118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>
        <v>1</v>
      </c>
      <c r="AD33" s="9">
        <v>0</v>
      </c>
      <c r="AE33" s="10">
        <f>AD33/AC33</f>
        <v>0</v>
      </c>
      <c r="AF33" s="9"/>
      <c r="AG33" s="9"/>
      <c r="AH33" s="18"/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>
        <v>1</v>
      </c>
      <c r="BH33" s="9">
        <v>1</v>
      </c>
      <c r="BI33" s="10">
        <f>BH33/BG33</f>
        <v>1</v>
      </c>
      <c r="BJ33" s="9"/>
      <c r="BK33" s="9"/>
      <c r="BL33" s="48"/>
      <c r="BM33" s="9"/>
      <c r="BN33" s="9"/>
      <c r="BO33" s="18"/>
      <c r="BP33" s="9"/>
      <c r="BQ33" s="9"/>
      <c r="BR33" s="18"/>
      <c r="BS33" s="42">
        <f t="shared" si="0"/>
        <v>23</v>
      </c>
      <c r="BT33" s="9">
        <f t="shared" si="1"/>
        <v>12</v>
      </c>
      <c r="BU33" s="41">
        <f t="shared" si="2"/>
        <v>0.521739130434783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si="0"/>
        <v>0</v>
      </c>
      <c r="BT34" s="9">
        <f t="shared" si="1"/>
        <v>0</v>
      </c>
      <c r="BU34" s="41" t="e">
        <f t="shared" si="2"/>
        <v>#DIV/0!</v>
      </c>
    </row>
    <row r="35" spans="1:73">
      <c r="A35" s="8" t="s">
        <v>60</v>
      </c>
      <c r="B35" s="9"/>
      <c r="C35" s="9"/>
      <c r="D35" s="18"/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0"/>
        <v>0</v>
      </c>
      <c r="BT35" s="9">
        <f t="shared" si="1"/>
        <v>0</v>
      </c>
      <c r="BU35" s="41" t="e">
        <f t="shared" si="2"/>
        <v>#DIV/0!</v>
      </c>
    </row>
    <row r="36" spans="1:73">
      <c r="A36" s="11" t="s">
        <v>61</v>
      </c>
      <c r="B36" s="12">
        <f>SUM(B31:B35)</f>
        <v>4</v>
      </c>
      <c r="C36" s="12">
        <f>SUM(C31:C35)</f>
        <v>3</v>
      </c>
      <c r="D36" s="13">
        <f t="shared" ref="D36:D37" si="51">C36/B36</f>
        <v>0.75</v>
      </c>
      <c r="E36" s="12"/>
      <c r="F36" s="12"/>
      <c r="G36" s="13"/>
      <c r="H36" s="12">
        <f>SUM(H31:H35)</f>
        <v>21</v>
      </c>
      <c r="I36" s="12">
        <f>SUM(I31:I35)</f>
        <v>10</v>
      </c>
      <c r="J36" s="13">
        <f t="shared" ref="J36:J37" si="52">I36/H36</f>
        <v>0.476190476190476</v>
      </c>
      <c r="K36" s="12"/>
      <c r="L36" s="12"/>
      <c r="M36" s="13"/>
      <c r="N36" s="12"/>
      <c r="O36" s="12"/>
      <c r="P36" s="13"/>
      <c r="Q36" s="12">
        <f>SUM(Q31:Q35)</f>
        <v>0</v>
      </c>
      <c r="R36" s="12">
        <f>SUM(R31:R35)</f>
        <v>0</v>
      </c>
      <c r="S36" s="13" t="e">
        <f t="shared" ref="S36:S37" si="53">R36/Q36</f>
        <v>#DIV/0!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54">SUM(AC31:AC35)</f>
        <v>2</v>
      </c>
      <c r="AD36" s="12">
        <f t="shared" si="54"/>
        <v>1</v>
      </c>
      <c r="AE36" s="13">
        <f t="shared" ref="AE36:AE38" si="55">AD36/AC36</f>
        <v>0.5</v>
      </c>
      <c r="AF36" s="12">
        <f t="shared" si="54"/>
        <v>0</v>
      </c>
      <c r="AG36" s="12">
        <f t="shared" si="54"/>
        <v>0</v>
      </c>
      <c r="AH36" s="13" t="e">
        <f>AG36/AF36</f>
        <v>#DIV/0!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/>
      <c r="AM36" s="12"/>
      <c r="AN36" s="13"/>
      <c r="AO36" s="12"/>
      <c r="AP36" s="12"/>
      <c r="AQ36" s="13"/>
      <c r="AR36" s="12">
        <f>SUM(AR31:AR35)</f>
        <v>0</v>
      </c>
      <c r="AS36" s="12">
        <f>SUM(AS31:AS35)</f>
        <v>0</v>
      </c>
      <c r="AT36" s="13" t="e">
        <f t="shared" ref="AT36:AT37" si="56">AS36/AR36</f>
        <v>#DIV/0!</v>
      </c>
      <c r="AU36" s="12"/>
      <c r="AV36" s="12"/>
      <c r="AW36" s="13"/>
      <c r="AX36" s="12">
        <f>SUM(AX31:AX35)</f>
        <v>0</v>
      </c>
      <c r="AY36" s="12">
        <f>SUM(AY31:AY35)</f>
        <v>0</v>
      </c>
      <c r="AZ36" s="13" t="e">
        <f t="shared" ref="AZ36:AZ38" si="57">AY36/AX36</f>
        <v>#DIV/0!</v>
      </c>
      <c r="BA36" s="12"/>
      <c r="BB36" s="12"/>
      <c r="BC36" s="13"/>
      <c r="BD36" s="12">
        <f t="shared" ref="BD36:BH36" si="58">SUM(BD31:BD35)</f>
        <v>0</v>
      </c>
      <c r="BE36" s="12">
        <f t="shared" si="58"/>
        <v>0</v>
      </c>
      <c r="BF36" s="13" t="e">
        <f t="shared" ref="BF36:BF37" si="59">BE36/BD36</f>
        <v>#DIV/0!</v>
      </c>
      <c r="BG36" s="12">
        <f t="shared" si="58"/>
        <v>1</v>
      </c>
      <c r="BH36" s="12">
        <f t="shared" si="58"/>
        <v>1</v>
      </c>
      <c r="BI36" s="13">
        <f>BH36/BG36</f>
        <v>1</v>
      </c>
      <c r="BJ36" s="12">
        <f>SUM(BJ31:BJ35)</f>
        <v>0</v>
      </c>
      <c r="BK36" s="12">
        <f>SUM(BK31:BK35)</f>
        <v>0</v>
      </c>
      <c r="BL36" s="13" t="e">
        <f>BK36/BJ36</f>
        <v>#DIV/0!</v>
      </c>
      <c r="BM36" s="12"/>
      <c r="BN36" s="12"/>
      <c r="BO36" s="13"/>
      <c r="BP36" s="12"/>
      <c r="BQ36" s="12"/>
      <c r="BR36" s="13"/>
      <c r="BS36" s="43">
        <f t="shared" si="0"/>
        <v>28</v>
      </c>
      <c r="BT36" s="12">
        <f t="shared" si="1"/>
        <v>15</v>
      </c>
      <c r="BU36" s="44">
        <f t="shared" si="2"/>
        <v>0.535714285714286</v>
      </c>
    </row>
    <row r="37" spans="1:73">
      <c r="A37" s="14" t="s">
        <v>62</v>
      </c>
      <c r="B37" s="15">
        <f>B30+B36</f>
        <v>15</v>
      </c>
      <c r="C37" s="15">
        <f>C30+C36</f>
        <v>12</v>
      </c>
      <c r="D37" s="16">
        <f t="shared" si="51"/>
        <v>0.8</v>
      </c>
      <c r="E37" s="15"/>
      <c r="F37" s="15"/>
      <c r="G37" s="16"/>
      <c r="H37" s="15">
        <f>H30+H36</f>
        <v>24</v>
      </c>
      <c r="I37" s="15">
        <f>I30+I36</f>
        <v>11</v>
      </c>
      <c r="J37" s="16">
        <f t="shared" si="52"/>
        <v>0.458333333333333</v>
      </c>
      <c r="K37" s="15"/>
      <c r="L37" s="15"/>
      <c r="M37" s="16"/>
      <c r="N37" s="15"/>
      <c r="O37" s="15"/>
      <c r="P37" s="16"/>
      <c r="Q37" s="15">
        <f>Q30+Q36</f>
        <v>0</v>
      </c>
      <c r="R37" s="15">
        <f>R30+R36</f>
        <v>0</v>
      </c>
      <c r="S37" s="16" t="e">
        <f t="shared" si="53"/>
        <v>#DIV/0!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60">AC30+AC36</f>
        <v>8</v>
      </c>
      <c r="AD37" s="15">
        <f t="shared" si="60"/>
        <v>3</v>
      </c>
      <c r="AE37" s="16">
        <f t="shared" si="55"/>
        <v>0.375</v>
      </c>
      <c r="AF37" s="15">
        <f t="shared" si="60"/>
        <v>0</v>
      </c>
      <c r="AG37" s="15">
        <f t="shared" si="60"/>
        <v>0</v>
      </c>
      <c r="AH37" s="16" t="e">
        <f>AG37/AF37</f>
        <v>#DIV/0!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/>
      <c r="AM37" s="15"/>
      <c r="AN37" s="16"/>
      <c r="AO37" s="15">
        <f t="shared" ref="AO37:AS37" si="61">AO30+AO36</f>
        <v>0</v>
      </c>
      <c r="AP37" s="15">
        <f t="shared" si="61"/>
        <v>0</v>
      </c>
      <c r="AQ37" s="16" t="e">
        <f>AP37/AO37</f>
        <v>#DIV/0!</v>
      </c>
      <c r="AR37" s="15">
        <f t="shared" si="61"/>
        <v>0</v>
      </c>
      <c r="AS37" s="15">
        <f t="shared" si="61"/>
        <v>0</v>
      </c>
      <c r="AT37" s="16" t="e">
        <f t="shared" si="56"/>
        <v>#DIV/0!</v>
      </c>
      <c r="AU37" s="15">
        <f t="shared" ref="AU37:AY37" si="62">AU30+AU36</f>
        <v>0</v>
      </c>
      <c r="AV37" s="15">
        <f t="shared" si="62"/>
        <v>0</v>
      </c>
      <c r="AW37" s="16" t="e">
        <f>AV37/AU37</f>
        <v>#DIV/0!</v>
      </c>
      <c r="AX37" s="15">
        <f t="shared" si="62"/>
        <v>5</v>
      </c>
      <c r="AY37" s="15">
        <f t="shared" si="62"/>
        <v>2</v>
      </c>
      <c r="AZ37" s="16">
        <f t="shared" si="57"/>
        <v>0.4</v>
      </c>
      <c r="BA37" s="15"/>
      <c r="BB37" s="15"/>
      <c r="BC37" s="16"/>
      <c r="BD37" s="15">
        <f t="shared" ref="BD37:BH37" si="63">BD30+BD36</f>
        <v>0</v>
      </c>
      <c r="BE37" s="15">
        <f t="shared" si="63"/>
        <v>0</v>
      </c>
      <c r="BF37" s="16" t="e">
        <f t="shared" si="59"/>
        <v>#DIV/0!</v>
      </c>
      <c r="BG37" s="15">
        <f t="shared" si="63"/>
        <v>1</v>
      </c>
      <c r="BH37" s="15">
        <f t="shared" si="63"/>
        <v>1</v>
      </c>
      <c r="BI37" s="16">
        <f>BH37/BG37</f>
        <v>1</v>
      </c>
      <c r="BJ37" s="15">
        <f t="shared" ref="BJ37:BN37" si="64">BJ30+BJ36</f>
        <v>0</v>
      </c>
      <c r="BK37" s="15">
        <f t="shared" si="64"/>
        <v>0</v>
      </c>
      <c r="BL37" s="16" t="e">
        <f>BK37/BJ37</f>
        <v>#DIV/0!</v>
      </c>
      <c r="BM37" s="15">
        <f t="shared" si="64"/>
        <v>0</v>
      </c>
      <c r="BN37" s="15">
        <f t="shared" si="64"/>
        <v>0</v>
      </c>
      <c r="BO37" s="16" t="e">
        <f>BN37/BM37</f>
        <v>#DIV/0!</v>
      </c>
      <c r="BP37" s="15"/>
      <c r="BQ37" s="15"/>
      <c r="BR37" s="16"/>
      <c r="BS37" s="45">
        <f t="shared" si="0"/>
        <v>53</v>
      </c>
      <c r="BT37" s="15">
        <f t="shared" si="1"/>
        <v>29</v>
      </c>
      <c r="BU37" s="46">
        <f t="shared" si="2"/>
        <v>0.547169811320755</v>
      </c>
    </row>
    <row r="38" spans="1:73">
      <c r="A38" s="8" t="s">
        <v>63</v>
      </c>
      <c r="B38" s="9"/>
      <c r="C38" s="9"/>
      <c r="D38" s="18"/>
      <c r="E38" s="9"/>
      <c r="F38" s="9"/>
      <c r="G38" s="18"/>
      <c r="H38" s="9"/>
      <c r="I38" s="9"/>
      <c r="J38" s="18"/>
      <c r="K38" s="9"/>
      <c r="L38" s="9"/>
      <c r="M38" s="18"/>
      <c r="N38" s="9"/>
      <c r="O38" s="9"/>
      <c r="P38" s="18"/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>
        <v>2</v>
      </c>
      <c r="AD38" s="9">
        <v>2</v>
      </c>
      <c r="AE38" s="10">
        <f t="shared" si="55"/>
        <v>1</v>
      </c>
      <c r="AF38" s="9"/>
      <c r="AG38" s="9"/>
      <c r="AH38" s="18"/>
      <c r="AI38" s="9"/>
      <c r="AJ38" s="9"/>
      <c r="AK38" s="18"/>
      <c r="AL38" s="9"/>
      <c r="AM38" s="9"/>
      <c r="AN38" s="18"/>
      <c r="AO38" s="9"/>
      <c r="AP38" s="9"/>
      <c r="AQ38" s="18"/>
      <c r="AR38" s="9"/>
      <c r="AS38" s="9"/>
      <c r="AT38" s="18"/>
      <c r="AU38" s="9"/>
      <c r="AV38" s="9"/>
      <c r="AW38" s="18"/>
      <c r="AX38" s="9">
        <v>6</v>
      </c>
      <c r="AY38" s="9">
        <v>5</v>
      </c>
      <c r="AZ38" s="10">
        <f t="shared" si="57"/>
        <v>0.833333333333333</v>
      </c>
      <c r="BA38" s="9"/>
      <c r="BB38" s="9"/>
      <c r="BC38" s="18"/>
      <c r="BD38" s="9"/>
      <c r="BE38" s="9"/>
      <c r="BF38" s="18"/>
      <c r="BG38" s="9"/>
      <c r="BH38" s="9"/>
      <c r="BI38" s="18"/>
      <c r="BJ38" s="9"/>
      <c r="BK38" s="9"/>
      <c r="BL38" s="48"/>
      <c r="BM38" s="9"/>
      <c r="BN38" s="9"/>
      <c r="BO38" s="18"/>
      <c r="BP38" s="9"/>
      <c r="BQ38" s="9"/>
      <c r="BR38" s="18"/>
      <c r="BS38" s="42">
        <f t="shared" si="0"/>
        <v>8</v>
      </c>
      <c r="BT38" s="9">
        <f t="shared" si="1"/>
        <v>7</v>
      </c>
      <c r="BU38" s="41">
        <f t="shared" si="2"/>
        <v>0.875</v>
      </c>
    </row>
    <row r="39" spans="1:73">
      <c r="A39" s="8" t="s">
        <v>64</v>
      </c>
      <c r="B39" s="9"/>
      <c r="C39" s="9"/>
      <c r="D39" s="18"/>
      <c r="E39" s="9"/>
      <c r="F39" s="9"/>
      <c r="G39" s="18"/>
      <c r="H39" s="9">
        <v>2</v>
      </c>
      <c r="I39" s="9">
        <v>1</v>
      </c>
      <c r="J39" s="10">
        <f>I39/H39</f>
        <v>0.5</v>
      </c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>
        <v>2</v>
      </c>
      <c r="AA39" s="9">
        <v>0</v>
      </c>
      <c r="AB39" s="10">
        <f>AA39/Z39</f>
        <v>0</v>
      </c>
      <c r="AC39" s="9"/>
      <c r="AD39" s="9"/>
      <c r="AE39" s="18"/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48"/>
      <c r="BP39" s="9"/>
      <c r="BQ39" s="9"/>
      <c r="BR39" s="18"/>
      <c r="BS39" s="42">
        <f t="shared" si="0"/>
        <v>4</v>
      </c>
      <c r="BT39" s="9">
        <f t="shared" si="1"/>
        <v>1</v>
      </c>
      <c r="BU39" s="41">
        <f t="shared" si="2"/>
        <v>0.25</v>
      </c>
    </row>
    <row r="40" spans="1:73">
      <c r="A40" s="8" t="s">
        <v>65</v>
      </c>
      <c r="B40" s="9">
        <v>20</v>
      </c>
      <c r="C40" s="9">
        <v>14</v>
      </c>
      <c r="D40" s="10">
        <f t="shared" ref="D40:D46" si="65">C40/B40</f>
        <v>0.7</v>
      </c>
      <c r="E40" s="9"/>
      <c r="F40" s="9"/>
      <c r="G40" s="18"/>
      <c r="H40" s="9">
        <v>10</v>
      </c>
      <c r="I40" s="9">
        <v>6</v>
      </c>
      <c r="J40" s="10">
        <f t="shared" ref="J40:J46" si="66">I40/H40</f>
        <v>0.6</v>
      </c>
      <c r="K40" s="9"/>
      <c r="L40" s="9"/>
      <c r="M40" s="18"/>
      <c r="N40" s="9"/>
      <c r="O40" s="9"/>
      <c r="P40" s="18"/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2</v>
      </c>
      <c r="AD40" s="9">
        <v>2</v>
      </c>
      <c r="AE40" s="10">
        <f>AD40/AC40</f>
        <v>1</v>
      </c>
      <c r="AF40" s="9"/>
      <c r="AG40" s="9"/>
      <c r="AH40" s="18"/>
      <c r="AI40" s="9"/>
      <c r="AJ40" s="9"/>
      <c r="AK40" s="18"/>
      <c r="AL40" s="9"/>
      <c r="AM40" s="9"/>
      <c r="AN40" s="18"/>
      <c r="AO40" s="9">
        <v>1</v>
      </c>
      <c r="AP40" s="9">
        <v>0</v>
      </c>
      <c r="AQ40" s="10">
        <f>AP40/AO40</f>
        <v>0</v>
      </c>
      <c r="AR40" s="9"/>
      <c r="AS40" s="9"/>
      <c r="AT40" s="18"/>
      <c r="AU40" s="9"/>
      <c r="AV40" s="9"/>
      <c r="AW40" s="18"/>
      <c r="AX40" s="9">
        <v>1</v>
      </c>
      <c r="AY40" s="9">
        <v>1</v>
      </c>
      <c r="AZ40" s="10">
        <f>AY40/AX40</f>
        <v>1</v>
      </c>
      <c r="BA40" s="9"/>
      <c r="BB40" s="9"/>
      <c r="BC40" s="18"/>
      <c r="BD40" s="9"/>
      <c r="BE40" s="9"/>
      <c r="BF40" s="18"/>
      <c r="BG40" s="9"/>
      <c r="BH40" s="9"/>
      <c r="BI40" s="18"/>
      <c r="BJ40" s="9"/>
      <c r="BK40" s="9"/>
      <c r="BL40" s="48"/>
      <c r="BM40" s="9"/>
      <c r="BN40" s="9"/>
      <c r="BO40" s="18"/>
      <c r="BP40" s="9"/>
      <c r="BQ40" s="9"/>
      <c r="BR40" s="18"/>
      <c r="BS40" s="42">
        <f t="shared" si="0"/>
        <v>34</v>
      </c>
      <c r="BT40" s="9">
        <f t="shared" si="1"/>
        <v>23</v>
      </c>
      <c r="BU40" s="41">
        <f t="shared" si="2"/>
        <v>0.676470588235294</v>
      </c>
    </row>
    <row r="41" spans="1:73">
      <c r="A41" s="8" t="s">
        <v>66</v>
      </c>
      <c r="B41" s="9">
        <v>1</v>
      </c>
      <c r="C41" s="9">
        <v>1</v>
      </c>
      <c r="D41" s="10">
        <f t="shared" si="65"/>
        <v>1</v>
      </c>
      <c r="E41" s="9"/>
      <c r="F41" s="9"/>
      <c r="G41" s="18"/>
      <c r="H41" s="9"/>
      <c r="I41" s="9"/>
      <c r="J41" s="18"/>
      <c r="K41" s="9"/>
      <c r="L41" s="9"/>
      <c r="M41" s="18"/>
      <c r="N41" s="9"/>
      <c r="O41" s="9"/>
      <c r="P41" s="18"/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>
        <v>1</v>
      </c>
      <c r="AD41" s="9">
        <v>1</v>
      </c>
      <c r="AE41" s="10">
        <f t="shared" ref="AE41:AE46" si="67">AD41/AC41</f>
        <v>1</v>
      </c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si="0"/>
        <v>2</v>
      </c>
      <c r="BT41" s="9">
        <f t="shared" si="1"/>
        <v>2</v>
      </c>
      <c r="BU41" s="41">
        <f t="shared" si="2"/>
        <v>1</v>
      </c>
    </row>
    <row r="42" spans="1:73">
      <c r="A42" s="8" t="s">
        <v>67</v>
      </c>
      <c r="B42" s="9"/>
      <c r="C42" s="9"/>
      <c r="D42" s="18"/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0"/>
        <v>0</v>
      </c>
      <c r="BT42" s="9">
        <f t="shared" si="1"/>
        <v>0</v>
      </c>
      <c r="BU42" s="41" t="e">
        <f t="shared" si="2"/>
        <v>#DIV/0!</v>
      </c>
    </row>
    <row r="43" spans="1:73">
      <c r="A43" s="11" t="s">
        <v>68</v>
      </c>
      <c r="B43" s="12">
        <f>SUM(B38:B42)</f>
        <v>21</v>
      </c>
      <c r="C43" s="12">
        <f>SUM(C38:C42)</f>
        <v>15</v>
      </c>
      <c r="D43" s="13">
        <f t="shared" si="65"/>
        <v>0.714285714285714</v>
      </c>
      <c r="E43" s="12"/>
      <c r="F43" s="12"/>
      <c r="G43" s="13"/>
      <c r="H43" s="12">
        <f>SUM(H38:H42)</f>
        <v>12</v>
      </c>
      <c r="I43" s="12">
        <f>SUM(I38:I42)</f>
        <v>7</v>
      </c>
      <c r="J43" s="13">
        <f t="shared" si="66"/>
        <v>0.583333333333333</v>
      </c>
      <c r="K43" s="12"/>
      <c r="L43" s="12"/>
      <c r="M43" s="13"/>
      <c r="N43" s="12"/>
      <c r="O43" s="12"/>
      <c r="P43" s="13"/>
      <c r="Q43" s="12">
        <f>SUM(Q38:Q42)</f>
        <v>0</v>
      </c>
      <c r="R43" s="12">
        <f>SUM(R38:R42)</f>
        <v>0</v>
      </c>
      <c r="S43" s="13" t="e">
        <f>R43/Q43</f>
        <v>#DIV/0!</v>
      </c>
      <c r="T43" s="12"/>
      <c r="U43" s="12"/>
      <c r="V43" s="13"/>
      <c r="W43" s="12">
        <f>SUM(W38:W42)</f>
        <v>0</v>
      </c>
      <c r="X43" s="12">
        <f>SUM(X38:X42)</f>
        <v>0</v>
      </c>
      <c r="Y43" s="13" t="e">
        <f>X43/W43</f>
        <v>#DIV/0!</v>
      </c>
      <c r="Z43" s="12">
        <f>SUM(Z38:Z42)</f>
        <v>2</v>
      </c>
      <c r="AA43" s="12">
        <f>SUM(AA38:AA42)</f>
        <v>0</v>
      </c>
      <c r="AB43" s="13">
        <f>AA43/Z43</f>
        <v>0</v>
      </c>
      <c r="AC43" s="12">
        <f t="shared" ref="AC43:AG43" si="68">SUM(AC38:AC42)</f>
        <v>5</v>
      </c>
      <c r="AD43" s="12">
        <f t="shared" si="68"/>
        <v>5</v>
      </c>
      <c r="AE43" s="13">
        <f t="shared" si="67"/>
        <v>1</v>
      </c>
      <c r="AF43" s="12">
        <f t="shared" si="68"/>
        <v>0</v>
      </c>
      <c r="AG43" s="12">
        <f t="shared" si="68"/>
        <v>0</v>
      </c>
      <c r="AH43" s="13" t="e">
        <f>AG43/AF43</f>
        <v>#DIV/0!</v>
      </c>
      <c r="AI43" s="12"/>
      <c r="AJ43" s="12"/>
      <c r="AK43" s="13"/>
      <c r="AL43" s="12"/>
      <c r="AM43" s="12"/>
      <c r="AN43" s="13"/>
      <c r="AO43" s="12">
        <f t="shared" ref="AO43:AS43" si="69">SUM(AO38:AO42)</f>
        <v>1</v>
      </c>
      <c r="AP43" s="12">
        <f t="shared" si="69"/>
        <v>0</v>
      </c>
      <c r="AQ43" s="13">
        <f>AP43/AO43</f>
        <v>0</v>
      </c>
      <c r="AR43" s="12">
        <f t="shared" si="69"/>
        <v>0</v>
      </c>
      <c r="AS43" s="12">
        <f t="shared" si="69"/>
        <v>0</v>
      </c>
      <c r="AT43" s="13" t="e">
        <f>AS43/AR43</f>
        <v>#DIV/0!</v>
      </c>
      <c r="AU43" s="12">
        <f t="shared" ref="AU43:AY43" si="70">SUM(AU38:AU42)</f>
        <v>0</v>
      </c>
      <c r="AV43" s="12">
        <f t="shared" si="70"/>
        <v>0</v>
      </c>
      <c r="AW43" s="13" t="e">
        <f>AV43/AU43</f>
        <v>#DIV/0!</v>
      </c>
      <c r="AX43" s="12">
        <f t="shared" si="70"/>
        <v>7</v>
      </c>
      <c r="AY43" s="12">
        <f t="shared" si="70"/>
        <v>6</v>
      </c>
      <c r="AZ43" s="13">
        <f>AY43/AX43</f>
        <v>0.857142857142857</v>
      </c>
      <c r="BA43" s="12"/>
      <c r="BB43" s="12"/>
      <c r="BC43" s="13"/>
      <c r="BD43" s="12">
        <f t="shared" ref="BD43:BH43" si="71">SUM(BD38:BD42)</f>
        <v>0</v>
      </c>
      <c r="BE43" s="12">
        <f t="shared" si="71"/>
        <v>0</v>
      </c>
      <c r="BF43" s="13" t="e">
        <f>BE43/BD43</f>
        <v>#DIV/0!</v>
      </c>
      <c r="BG43" s="12">
        <f t="shared" si="71"/>
        <v>0</v>
      </c>
      <c r="BH43" s="12">
        <f t="shared" si="71"/>
        <v>0</v>
      </c>
      <c r="BI43" s="13" t="e">
        <f>BH43/BG43</f>
        <v>#DIV/0!</v>
      </c>
      <c r="BJ43" s="12">
        <f t="shared" ref="BJ43:BN43" si="72">SUM(BJ38:BJ42)</f>
        <v>0</v>
      </c>
      <c r="BK43" s="12">
        <f t="shared" si="72"/>
        <v>0</v>
      </c>
      <c r="BL43" s="13" t="e">
        <f>BK43/BJ43</f>
        <v>#DIV/0!</v>
      </c>
      <c r="BM43" s="12">
        <f t="shared" si="72"/>
        <v>0</v>
      </c>
      <c r="BN43" s="12">
        <f t="shared" si="72"/>
        <v>0</v>
      </c>
      <c r="BO43" s="13" t="e">
        <f>BN43/BM43</f>
        <v>#DIV/0!</v>
      </c>
      <c r="BP43" s="12"/>
      <c r="BQ43" s="12"/>
      <c r="BR43" s="13"/>
      <c r="BS43" s="43">
        <f t="shared" si="0"/>
        <v>48</v>
      </c>
      <c r="BT43" s="12">
        <f t="shared" si="1"/>
        <v>33</v>
      </c>
      <c r="BU43" s="44">
        <f t="shared" si="2"/>
        <v>0.6875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>
        <v>1</v>
      </c>
      <c r="AD44" s="9">
        <v>0</v>
      </c>
      <c r="AE44" s="10">
        <f t="shared" si="67"/>
        <v>0</v>
      </c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0"/>
        <v>1</v>
      </c>
      <c r="BT44" s="9">
        <f t="shared" si="1"/>
        <v>0</v>
      </c>
      <c r="BU44" s="41">
        <f t="shared" si="2"/>
        <v>0</v>
      </c>
    </row>
    <row r="45" spans="1:73">
      <c r="A45" s="19" t="s">
        <v>70</v>
      </c>
      <c r="B45" s="9">
        <v>1</v>
      </c>
      <c r="C45" s="9">
        <v>0</v>
      </c>
      <c r="D45" s="10">
        <f t="shared" si="65"/>
        <v>0</v>
      </c>
      <c r="E45" s="9"/>
      <c r="F45" s="9"/>
      <c r="G45" s="18"/>
      <c r="H45" s="9">
        <v>10</v>
      </c>
      <c r="I45" s="9">
        <v>7</v>
      </c>
      <c r="J45" s="10">
        <f t="shared" si="66"/>
        <v>0.7</v>
      </c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>
        <f t="shared" si="0"/>
        <v>11</v>
      </c>
      <c r="BT45" s="9">
        <f t="shared" si="1"/>
        <v>7</v>
      </c>
      <c r="BU45" s="41">
        <f t="shared" si="2"/>
        <v>0.636363636363636</v>
      </c>
    </row>
    <row r="46" spans="1:73">
      <c r="A46" s="19" t="s">
        <v>71</v>
      </c>
      <c r="B46" s="9">
        <v>3</v>
      </c>
      <c r="C46" s="9">
        <v>2</v>
      </c>
      <c r="D46" s="10">
        <f t="shared" si="65"/>
        <v>0.666666666666667</v>
      </c>
      <c r="E46" s="9"/>
      <c r="F46" s="9"/>
      <c r="G46" s="18"/>
      <c r="H46" s="9">
        <v>18</v>
      </c>
      <c r="I46" s="9">
        <v>9</v>
      </c>
      <c r="J46" s="10">
        <f t="shared" si="66"/>
        <v>0.5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>
        <v>1</v>
      </c>
      <c r="AD46" s="9">
        <v>0</v>
      </c>
      <c r="AE46" s="10">
        <f t="shared" si="67"/>
        <v>0</v>
      </c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0"/>
        <v>22</v>
      </c>
      <c r="BT46" s="9">
        <f t="shared" si="1"/>
        <v>11</v>
      </c>
      <c r="BU46" s="41">
        <f t="shared" si="2"/>
        <v>0.5</v>
      </c>
    </row>
    <row r="47" spans="1:73">
      <c r="A47" s="8" t="s">
        <v>72</v>
      </c>
      <c r="B47" s="9"/>
      <c r="C47" s="9"/>
      <c r="D47" s="10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0"/>
        <v>0</v>
      </c>
      <c r="BT47" s="9">
        <f t="shared" si="1"/>
        <v>0</v>
      </c>
      <c r="BU47" s="41" t="e">
        <f t="shared" si="2"/>
        <v>#DIV/0!</v>
      </c>
    </row>
    <row r="48" spans="1:73">
      <c r="A48" s="8" t="s">
        <v>73</v>
      </c>
      <c r="B48" s="9"/>
      <c r="C48" s="9"/>
      <c r="D48" s="18"/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0"/>
        <v>0</v>
      </c>
      <c r="BT48" s="9">
        <f t="shared" si="1"/>
        <v>0</v>
      </c>
      <c r="BU48" s="41" t="e">
        <f t="shared" si="2"/>
        <v>#DIV/0!</v>
      </c>
    </row>
    <row r="49" spans="1:73">
      <c r="A49" s="11" t="s">
        <v>74</v>
      </c>
      <c r="B49" s="12">
        <f t="shared" ref="B49:F49" si="73">SUM(B44:B48)</f>
        <v>4</v>
      </c>
      <c r="C49" s="12">
        <f t="shared" si="73"/>
        <v>2</v>
      </c>
      <c r="D49" s="13">
        <f t="shared" ref="D49:D52" si="74">C49/B49</f>
        <v>0.5</v>
      </c>
      <c r="E49" s="12">
        <f t="shared" si="73"/>
        <v>0</v>
      </c>
      <c r="F49" s="12">
        <f t="shared" si="73"/>
        <v>0</v>
      </c>
      <c r="G49" s="13" t="e">
        <f t="shared" ref="G49:G52" si="75">F49/E49</f>
        <v>#DIV/0!</v>
      </c>
      <c r="H49" s="12">
        <f t="shared" ref="H49:L49" si="76">SUM(H44:H48)</f>
        <v>28</v>
      </c>
      <c r="I49" s="12">
        <f t="shared" si="76"/>
        <v>16</v>
      </c>
      <c r="J49" s="13">
        <f t="shared" ref="J49:J52" si="77">I49/H49</f>
        <v>0.571428571428571</v>
      </c>
      <c r="K49" s="12">
        <f t="shared" si="76"/>
        <v>0</v>
      </c>
      <c r="L49" s="12">
        <f t="shared" si="76"/>
        <v>0</v>
      </c>
      <c r="M49" s="13" t="e">
        <f t="shared" ref="M49:M52" si="78">L49/K49</f>
        <v>#DIV/0!</v>
      </c>
      <c r="N49" s="12">
        <f>SUM(N44:N48)</f>
        <v>0</v>
      </c>
      <c r="O49" s="12">
        <f t="shared" ref="O49:U49" si="79">SUM(O44:O48)</f>
        <v>0</v>
      </c>
      <c r="P49" s="13" t="e">
        <f t="shared" ref="P49:P52" si="80">O49/N49</f>
        <v>#DIV/0!</v>
      </c>
      <c r="Q49" s="12">
        <f t="shared" si="79"/>
        <v>0</v>
      </c>
      <c r="R49" s="12">
        <f t="shared" si="79"/>
        <v>0</v>
      </c>
      <c r="S49" s="13" t="e">
        <f t="shared" ref="S49:S52" si="81">R49/Q49</f>
        <v>#DIV/0!</v>
      </c>
      <c r="T49" s="12">
        <f t="shared" si="79"/>
        <v>0</v>
      </c>
      <c r="U49" s="12">
        <f t="shared" si="79"/>
        <v>0</v>
      </c>
      <c r="V49" s="13" t="e">
        <f t="shared" ref="V49:V52" si="82">U49/T49</f>
        <v>#DIV/0!</v>
      </c>
      <c r="W49" s="12">
        <f t="shared" ref="W49:AA49" si="83">SUM(W44:W48)</f>
        <v>0</v>
      </c>
      <c r="X49" s="12">
        <f t="shared" si="83"/>
        <v>0</v>
      </c>
      <c r="Y49" s="13" t="e">
        <f t="shared" ref="Y49:Y52" si="84">X49/W49</f>
        <v>#DIV/0!</v>
      </c>
      <c r="Z49" s="12">
        <f t="shared" si="83"/>
        <v>0</v>
      </c>
      <c r="AA49" s="12">
        <f t="shared" si="83"/>
        <v>0</v>
      </c>
      <c r="AB49" s="13" t="e">
        <f t="shared" ref="AB49:AB52" si="85">AA49/Z49</f>
        <v>#DIV/0!</v>
      </c>
      <c r="AC49" s="12">
        <f t="shared" ref="AC49:AG49" si="86">SUM(AC44:AC48)</f>
        <v>2</v>
      </c>
      <c r="AD49" s="12">
        <f t="shared" si="86"/>
        <v>0</v>
      </c>
      <c r="AE49" s="13">
        <f>AD49/AC49</f>
        <v>0</v>
      </c>
      <c r="AF49" s="12">
        <f t="shared" si="86"/>
        <v>0</v>
      </c>
      <c r="AG49" s="12">
        <f t="shared" si="86"/>
        <v>0</v>
      </c>
      <c r="AH49" s="13" t="e">
        <f t="shared" ref="AH49:AH52" si="87">AG49/AF49</f>
        <v>#DIV/0!</v>
      </c>
      <c r="AI49" s="12">
        <f t="shared" ref="AI49:AM49" si="88">SUM(AI44:AI48)</f>
        <v>0</v>
      </c>
      <c r="AJ49" s="12">
        <f t="shared" si="88"/>
        <v>0</v>
      </c>
      <c r="AK49" s="13" t="e">
        <f t="shared" ref="AK49:AK52" si="89">AJ49/AI49</f>
        <v>#DIV/0!</v>
      </c>
      <c r="AL49" s="12">
        <f t="shared" si="88"/>
        <v>0</v>
      </c>
      <c r="AM49" s="12">
        <f t="shared" si="88"/>
        <v>0</v>
      </c>
      <c r="AN49" s="13" t="e">
        <f t="shared" ref="AN49:AN52" si="90">AM49/AL49</f>
        <v>#DIV/0!</v>
      </c>
      <c r="AO49" s="12">
        <f>SUM(AO44:AO48)</f>
        <v>0</v>
      </c>
      <c r="AP49" s="12">
        <f t="shared" ref="AP49:AV49" si="91">SUM(AP44:AP48)</f>
        <v>0</v>
      </c>
      <c r="AQ49" s="13" t="e">
        <f t="shared" ref="AQ49:AQ51" si="92">AP49/AO49</f>
        <v>#DIV/0!</v>
      </c>
      <c r="AR49" s="12">
        <f t="shared" si="91"/>
        <v>0</v>
      </c>
      <c r="AS49" s="12">
        <f t="shared" si="91"/>
        <v>0</v>
      </c>
      <c r="AT49" s="13" t="e">
        <f t="shared" ref="AT49:AT52" si="93">AS49/AR49</f>
        <v>#DIV/0!</v>
      </c>
      <c r="AU49" s="12">
        <f t="shared" si="91"/>
        <v>0</v>
      </c>
      <c r="AV49" s="12">
        <f t="shared" si="91"/>
        <v>0</v>
      </c>
      <c r="AW49" s="13" t="e">
        <f t="shared" ref="AW49:AW51" si="94">AV49/AU49</f>
        <v>#DIV/0!</v>
      </c>
      <c r="AX49" s="12">
        <f t="shared" ref="AX49:BB49" si="95">SUM(AX44:AX48)</f>
        <v>0</v>
      </c>
      <c r="AY49" s="12">
        <f t="shared" si="95"/>
        <v>0</v>
      </c>
      <c r="AZ49" s="13" t="e">
        <f t="shared" ref="AZ49:AZ52" si="96">AY49/AX49</f>
        <v>#DIV/0!</v>
      </c>
      <c r="BA49" s="12">
        <f t="shared" si="95"/>
        <v>0</v>
      </c>
      <c r="BB49" s="12">
        <f t="shared" si="95"/>
        <v>0</v>
      </c>
      <c r="BC49" s="13" t="e">
        <f t="shared" ref="BC49:BC52" si="97">BB49/BA49</f>
        <v>#DIV/0!</v>
      </c>
      <c r="BD49" s="12">
        <f>SUM(BD44:BD48)</f>
        <v>0</v>
      </c>
      <c r="BE49" s="12">
        <f>SUM(BE44:BE48)</f>
        <v>0</v>
      </c>
      <c r="BF49" s="13" t="e">
        <f t="shared" ref="BF49:BF51" si="98">BE49/BD49</f>
        <v>#DIV/0!</v>
      </c>
      <c r="BG49" s="12">
        <f t="shared" ref="BG49:BK49" si="99">SUM(BG44:BG48)</f>
        <v>0</v>
      </c>
      <c r="BH49" s="12">
        <f t="shared" si="99"/>
        <v>0</v>
      </c>
      <c r="BI49" s="13" t="e">
        <f t="shared" ref="BI49:BI52" si="100">BH49/BG49</f>
        <v>#DIV/0!</v>
      </c>
      <c r="BJ49" s="12">
        <f t="shared" si="99"/>
        <v>0</v>
      </c>
      <c r="BK49" s="12">
        <f t="shared" si="99"/>
        <v>0</v>
      </c>
      <c r="BL49" s="13" t="e">
        <f t="shared" ref="BL49:BL52" si="101">BK49/BJ49</f>
        <v>#DIV/0!</v>
      </c>
      <c r="BM49" s="12">
        <f t="shared" ref="BM49:BQ49" si="102">SUM(BM44:BM48)</f>
        <v>0</v>
      </c>
      <c r="BN49" s="12">
        <f t="shared" si="102"/>
        <v>0</v>
      </c>
      <c r="BO49" s="13" t="e">
        <f t="shared" ref="BO49:BO51" si="103">BN49/BM49</f>
        <v>#DIV/0!</v>
      </c>
      <c r="BP49" s="12">
        <f t="shared" si="102"/>
        <v>0</v>
      </c>
      <c r="BQ49" s="12">
        <f t="shared" si="102"/>
        <v>0</v>
      </c>
      <c r="BR49" s="13" t="e">
        <f t="shared" ref="BR49:BR52" si="104">BQ49/BP49</f>
        <v>#DIV/0!</v>
      </c>
      <c r="BS49" s="43">
        <f>SUM(BS44:BS48)</f>
        <v>34</v>
      </c>
      <c r="BT49" s="43">
        <f>SUM(BT44:BT48)</f>
        <v>18</v>
      </c>
      <c r="BU49" s="44">
        <f t="shared" si="2"/>
        <v>0.529411764705882</v>
      </c>
    </row>
    <row r="50" spans="1:73">
      <c r="A50" s="14" t="s">
        <v>75</v>
      </c>
      <c r="B50" s="15">
        <f t="shared" ref="B50:F50" si="105">B43+B49</f>
        <v>25</v>
      </c>
      <c r="C50" s="15">
        <f t="shared" si="105"/>
        <v>17</v>
      </c>
      <c r="D50" s="16">
        <f t="shared" si="74"/>
        <v>0.68</v>
      </c>
      <c r="E50" s="15">
        <f t="shared" si="105"/>
        <v>0</v>
      </c>
      <c r="F50" s="15">
        <f t="shared" si="105"/>
        <v>0</v>
      </c>
      <c r="G50" s="16" t="e">
        <f t="shared" si="75"/>
        <v>#DIV/0!</v>
      </c>
      <c r="H50" s="15">
        <f t="shared" ref="H50:L50" si="106">H43+H49</f>
        <v>40</v>
      </c>
      <c r="I50" s="15">
        <f t="shared" si="106"/>
        <v>23</v>
      </c>
      <c r="J50" s="16">
        <f t="shared" si="77"/>
        <v>0.575</v>
      </c>
      <c r="K50" s="15">
        <f t="shared" si="106"/>
        <v>0</v>
      </c>
      <c r="L50" s="15">
        <f t="shared" si="106"/>
        <v>0</v>
      </c>
      <c r="M50" s="16" t="e">
        <f t="shared" si="78"/>
        <v>#DIV/0!</v>
      </c>
      <c r="N50" s="15">
        <f>N43+N49</f>
        <v>0</v>
      </c>
      <c r="O50" s="15">
        <f t="shared" ref="O50:U50" si="107">O43+O49</f>
        <v>0</v>
      </c>
      <c r="P50" s="16" t="e">
        <f t="shared" si="80"/>
        <v>#DIV/0!</v>
      </c>
      <c r="Q50" s="15">
        <f t="shared" si="107"/>
        <v>0</v>
      </c>
      <c r="R50" s="15">
        <f t="shared" si="107"/>
        <v>0</v>
      </c>
      <c r="S50" s="16" t="e">
        <f t="shared" si="81"/>
        <v>#DIV/0!</v>
      </c>
      <c r="T50" s="15">
        <f t="shared" si="107"/>
        <v>0</v>
      </c>
      <c r="U50" s="15">
        <f t="shared" si="107"/>
        <v>0</v>
      </c>
      <c r="V50" s="16" t="e">
        <f t="shared" si="82"/>
        <v>#DIV/0!</v>
      </c>
      <c r="W50" s="15">
        <f t="shared" ref="W50:AA50" si="108">W43+W49</f>
        <v>0</v>
      </c>
      <c r="X50" s="15">
        <f t="shared" si="108"/>
        <v>0</v>
      </c>
      <c r="Y50" s="16" t="e">
        <f t="shared" si="84"/>
        <v>#DIV/0!</v>
      </c>
      <c r="Z50" s="15">
        <f t="shared" si="108"/>
        <v>2</v>
      </c>
      <c r="AA50" s="15">
        <f t="shared" si="108"/>
        <v>0</v>
      </c>
      <c r="AB50" s="16">
        <f t="shared" si="85"/>
        <v>0</v>
      </c>
      <c r="AC50" s="15">
        <f>AC43+AC49</f>
        <v>7</v>
      </c>
      <c r="AD50" s="15">
        <f t="shared" ref="AD50:AG50" si="109">AD43+AD49</f>
        <v>5</v>
      </c>
      <c r="AE50" s="16">
        <f>AD50/AC50</f>
        <v>0.714285714285714</v>
      </c>
      <c r="AF50" s="15">
        <f t="shared" si="109"/>
        <v>0</v>
      </c>
      <c r="AG50" s="15">
        <f t="shared" si="109"/>
        <v>0</v>
      </c>
      <c r="AH50" s="16" t="e">
        <f t="shared" si="87"/>
        <v>#DIV/0!</v>
      </c>
      <c r="AI50" s="15">
        <f t="shared" ref="AI50:AM50" si="110">AI43+AI49</f>
        <v>0</v>
      </c>
      <c r="AJ50" s="15">
        <f t="shared" si="110"/>
        <v>0</v>
      </c>
      <c r="AK50" s="16" t="e">
        <f t="shared" si="89"/>
        <v>#DIV/0!</v>
      </c>
      <c r="AL50" s="15">
        <f t="shared" si="110"/>
        <v>0</v>
      </c>
      <c r="AM50" s="15">
        <f t="shared" si="110"/>
        <v>0</v>
      </c>
      <c r="AN50" s="16" t="e">
        <f t="shared" si="90"/>
        <v>#DIV/0!</v>
      </c>
      <c r="AO50" s="15">
        <f>AO43+AO49</f>
        <v>1</v>
      </c>
      <c r="AP50" s="15">
        <f>AP43+AP49</f>
        <v>0</v>
      </c>
      <c r="AQ50" s="16">
        <f t="shared" si="92"/>
        <v>0</v>
      </c>
      <c r="AR50" s="15">
        <f t="shared" ref="AR50:AS50" si="111">AR43+AR49</f>
        <v>0</v>
      </c>
      <c r="AS50" s="15">
        <f t="shared" si="111"/>
        <v>0</v>
      </c>
      <c r="AT50" s="16" t="e">
        <f t="shared" si="93"/>
        <v>#DIV/0!</v>
      </c>
      <c r="AU50" s="15">
        <f>AU43+AU49</f>
        <v>0</v>
      </c>
      <c r="AV50" s="15">
        <f>AV43+AV49</f>
        <v>0</v>
      </c>
      <c r="AW50" s="16" t="e">
        <f t="shared" si="94"/>
        <v>#DIV/0!</v>
      </c>
      <c r="AX50" s="15">
        <f t="shared" ref="AX50:AY50" si="112">AX43+AX49</f>
        <v>7</v>
      </c>
      <c r="AY50" s="15">
        <f t="shared" si="112"/>
        <v>6</v>
      </c>
      <c r="AZ50" s="16">
        <f t="shared" si="96"/>
        <v>0.857142857142857</v>
      </c>
      <c r="BA50" s="15">
        <f t="shared" ref="BA50:BE50" si="113">BA43+BA49</f>
        <v>0</v>
      </c>
      <c r="BB50" s="15">
        <f t="shared" si="113"/>
        <v>0</v>
      </c>
      <c r="BC50" s="16" t="e">
        <f t="shared" si="97"/>
        <v>#DIV/0!</v>
      </c>
      <c r="BD50" s="15">
        <f t="shared" si="113"/>
        <v>0</v>
      </c>
      <c r="BE50" s="15">
        <f t="shared" si="113"/>
        <v>0</v>
      </c>
      <c r="BF50" s="16" t="e">
        <f t="shared" si="98"/>
        <v>#DIV/0!</v>
      </c>
      <c r="BG50" s="15">
        <f t="shared" ref="BG50:BH50" si="114">BG43+BG49</f>
        <v>0</v>
      </c>
      <c r="BH50" s="15">
        <f t="shared" si="114"/>
        <v>0</v>
      </c>
      <c r="BI50" s="16" t="e">
        <f t="shared" si="100"/>
        <v>#DIV/0!</v>
      </c>
      <c r="BJ50" s="15">
        <f t="shared" ref="BJ50:BN50" si="115">BJ43+BJ49</f>
        <v>0</v>
      </c>
      <c r="BK50" s="15">
        <f t="shared" si="115"/>
        <v>0</v>
      </c>
      <c r="BL50" s="16" t="e">
        <f t="shared" si="101"/>
        <v>#DIV/0!</v>
      </c>
      <c r="BM50" s="15">
        <f t="shared" si="115"/>
        <v>0</v>
      </c>
      <c r="BN50" s="15">
        <f t="shared" si="115"/>
        <v>0</v>
      </c>
      <c r="BO50" s="16" t="e">
        <f t="shared" si="103"/>
        <v>#DIV/0!</v>
      </c>
      <c r="BP50" s="15">
        <f>BP43+BP49</f>
        <v>0</v>
      </c>
      <c r="BQ50" s="15">
        <f>BQ43+BQ49</f>
        <v>0</v>
      </c>
      <c r="BR50" s="16" t="e">
        <f t="shared" si="104"/>
        <v>#DIV/0!</v>
      </c>
      <c r="BS50" s="45">
        <f>SUM(BS43,BS49)</f>
        <v>82</v>
      </c>
      <c r="BT50" s="45">
        <f>SUM(BT43,BT49)</f>
        <v>51</v>
      </c>
      <c r="BU50" s="46">
        <f t="shared" si="2"/>
        <v>0.621951219512195</v>
      </c>
    </row>
    <row r="51" customHeight="1" spans="1:73">
      <c r="A51" s="20" t="s">
        <v>76</v>
      </c>
      <c r="B51" s="21">
        <f t="shared" ref="B51:F51" si="116">B37+B50</f>
        <v>40</v>
      </c>
      <c r="C51" s="21">
        <f t="shared" si="116"/>
        <v>29</v>
      </c>
      <c r="D51" s="22">
        <f t="shared" si="74"/>
        <v>0.725</v>
      </c>
      <c r="E51" s="21">
        <f t="shared" si="116"/>
        <v>0</v>
      </c>
      <c r="F51" s="21">
        <f t="shared" si="116"/>
        <v>0</v>
      </c>
      <c r="G51" s="22" t="e">
        <f t="shared" si="75"/>
        <v>#DIV/0!</v>
      </c>
      <c r="H51" s="21">
        <f t="shared" ref="H51:L51" si="117">H37+H50</f>
        <v>64</v>
      </c>
      <c r="I51" s="21">
        <f t="shared" si="117"/>
        <v>34</v>
      </c>
      <c r="J51" s="22">
        <f t="shared" si="77"/>
        <v>0.53125</v>
      </c>
      <c r="K51" s="21">
        <f t="shared" si="117"/>
        <v>0</v>
      </c>
      <c r="L51" s="21">
        <f t="shared" si="117"/>
        <v>0</v>
      </c>
      <c r="M51" s="22" t="e">
        <f t="shared" si="78"/>
        <v>#DIV/0!</v>
      </c>
      <c r="N51" s="21">
        <f>N37+N50</f>
        <v>0</v>
      </c>
      <c r="O51" s="21">
        <f t="shared" ref="O51:U51" si="118">O37+O50</f>
        <v>0</v>
      </c>
      <c r="P51" s="22" t="e">
        <f t="shared" si="80"/>
        <v>#DIV/0!</v>
      </c>
      <c r="Q51" s="21">
        <f t="shared" si="118"/>
        <v>0</v>
      </c>
      <c r="R51" s="21">
        <f t="shared" si="118"/>
        <v>0</v>
      </c>
      <c r="S51" s="22" t="e">
        <f t="shared" si="81"/>
        <v>#DIV/0!</v>
      </c>
      <c r="T51" s="21">
        <f t="shared" si="118"/>
        <v>0</v>
      </c>
      <c r="U51" s="21">
        <f t="shared" si="118"/>
        <v>0</v>
      </c>
      <c r="V51" s="22" t="e">
        <f t="shared" si="82"/>
        <v>#DIV/0!</v>
      </c>
      <c r="W51" s="21">
        <f t="shared" ref="W51:AA51" si="119">W37+W50</f>
        <v>0</v>
      </c>
      <c r="X51" s="21">
        <f t="shared" si="119"/>
        <v>0</v>
      </c>
      <c r="Y51" s="22" t="e">
        <f t="shared" si="84"/>
        <v>#DIV/0!</v>
      </c>
      <c r="Z51" s="21">
        <f t="shared" si="119"/>
        <v>2</v>
      </c>
      <c r="AA51" s="21">
        <f t="shared" si="119"/>
        <v>0</v>
      </c>
      <c r="AB51" s="22">
        <f t="shared" si="85"/>
        <v>0</v>
      </c>
      <c r="AC51" s="21">
        <f>AC37+AC50</f>
        <v>15</v>
      </c>
      <c r="AD51" s="21">
        <f t="shared" ref="AD51:AG51" si="120">AD37+AD50</f>
        <v>8</v>
      </c>
      <c r="AE51" s="22">
        <f>AD51/AC51</f>
        <v>0.533333333333333</v>
      </c>
      <c r="AF51" s="21">
        <f t="shared" si="120"/>
        <v>0</v>
      </c>
      <c r="AG51" s="21">
        <f t="shared" si="120"/>
        <v>0</v>
      </c>
      <c r="AH51" s="22" t="e">
        <f t="shared" si="87"/>
        <v>#DIV/0!</v>
      </c>
      <c r="AI51" s="21">
        <f t="shared" ref="AI51:AM51" si="121">AI37+AI50</f>
        <v>0</v>
      </c>
      <c r="AJ51" s="21">
        <f t="shared" si="121"/>
        <v>0</v>
      </c>
      <c r="AK51" s="22" t="e">
        <f t="shared" si="89"/>
        <v>#DIV/0!</v>
      </c>
      <c r="AL51" s="21">
        <f t="shared" si="121"/>
        <v>0</v>
      </c>
      <c r="AM51" s="21">
        <f t="shared" si="121"/>
        <v>0</v>
      </c>
      <c r="AN51" s="22" t="e">
        <f t="shared" si="90"/>
        <v>#DIV/0!</v>
      </c>
      <c r="AO51" s="21">
        <f>AO37+AO50</f>
        <v>1</v>
      </c>
      <c r="AP51" s="21">
        <f>AP37+AP50</f>
        <v>0</v>
      </c>
      <c r="AQ51" s="22">
        <f t="shared" si="92"/>
        <v>0</v>
      </c>
      <c r="AR51" s="21">
        <f t="shared" ref="AR51:AS51" si="122">AR37+AR50</f>
        <v>0</v>
      </c>
      <c r="AS51" s="21">
        <f t="shared" si="122"/>
        <v>0</v>
      </c>
      <c r="AT51" s="22" t="e">
        <f t="shared" si="93"/>
        <v>#DIV/0!</v>
      </c>
      <c r="AU51" s="21">
        <f>AU37+AU50</f>
        <v>0</v>
      </c>
      <c r="AV51" s="21">
        <f>AV37+AV50</f>
        <v>0</v>
      </c>
      <c r="AW51" s="22" t="e">
        <f t="shared" si="94"/>
        <v>#DIV/0!</v>
      </c>
      <c r="AX51" s="21">
        <f t="shared" ref="AX51:AY51" si="123">AX37+AX50</f>
        <v>12</v>
      </c>
      <c r="AY51" s="21">
        <f t="shared" si="123"/>
        <v>8</v>
      </c>
      <c r="AZ51" s="22">
        <f t="shared" si="96"/>
        <v>0.666666666666667</v>
      </c>
      <c r="BA51" s="21">
        <f t="shared" ref="BA51:BE51" si="124">BA37+BA50</f>
        <v>0</v>
      </c>
      <c r="BB51" s="21">
        <f t="shared" si="124"/>
        <v>0</v>
      </c>
      <c r="BC51" s="22" t="e">
        <f t="shared" si="97"/>
        <v>#DIV/0!</v>
      </c>
      <c r="BD51" s="21">
        <f t="shared" si="124"/>
        <v>0</v>
      </c>
      <c r="BE51" s="21">
        <f t="shared" si="124"/>
        <v>0</v>
      </c>
      <c r="BF51" s="22" t="e">
        <f t="shared" si="98"/>
        <v>#DIV/0!</v>
      </c>
      <c r="BG51" s="21">
        <f>BG37+BG50</f>
        <v>1</v>
      </c>
      <c r="BH51" s="21">
        <f>BH37+BH50</f>
        <v>1</v>
      </c>
      <c r="BI51" s="22">
        <f t="shared" si="100"/>
        <v>1</v>
      </c>
      <c r="BJ51" s="21">
        <f t="shared" ref="BJ51:BK51" si="125">BJ37+BJ50</f>
        <v>0</v>
      </c>
      <c r="BK51" s="21">
        <f t="shared" si="125"/>
        <v>0</v>
      </c>
      <c r="BL51" s="22" t="e">
        <f t="shared" si="101"/>
        <v>#DIV/0!</v>
      </c>
      <c r="BM51" s="21">
        <f t="shared" ref="BM51:BQ51" si="126">BM37+BM50</f>
        <v>0</v>
      </c>
      <c r="BN51" s="21">
        <f t="shared" si="126"/>
        <v>0</v>
      </c>
      <c r="BO51" s="22" t="e">
        <f t="shared" si="103"/>
        <v>#DIV/0!</v>
      </c>
      <c r="BP51" s="21">
        <f t="shared" si="126"/>
        <v>0</v>
      </c>
      <c r="BQ51" s="21">
        <f t="shared" si="126"/>
        <v>0</v>
      </c>
      <c r="BR51" s="22" t="e">
        <f t="shared" si="104"/>
        <v>#DIV/0!</v>
      </c>
      <c r="BS51" s="49">
        <f>SUM(BS50,BS37)</f>
        <v>135</v>
      </c>
      <c r="BT51" s="49">
        <f>SUM(BT50,BT37)</f>
        <v>80</v>
      </c>
      <c r="BU51" s="50">
        <f t="shared" si="2"/>
        <v>0.592592592592593</v>
      </c>
    </row>
    <row r="52" customHeight="1" spans="1:73">
      <c r="A52" s="23" t="s">
        <v>77</v>
      </c>
      <c r="B52" s="24">
        <f t="shared" ref="B52:F52" si="127">B24+B51</f>
        <v>397</v>
      </c>
      <c r="C52" s="24">
        <f t="shared" si="127"/>
        <v>358</v>
      </c>
      <c r="D52" s="25">
        <f t="shared" si="74"/>
        <v>0.90176322418136</v>
      </c>
      <c r="E52" s="24">
        <f t="shared" si="127"/>
        <v>63</v>
      </c>
      <c r="F52" s="24">
        <f t="shared" si="127"/>
        <v>59</v>
      </c>
      <c r="G52" s="25">
        <f t="shared" si="75"/>
        <v>0.936507936507937</v>
      </c>
      <c r="H52" s="24">
        <f t="shared" ref="H52:L52" si="128">H24+H51</f>
        <v>306</v>
      </c>
      <c r="I52" s="24">
        <f t="shared" si="128"/>
        <v>258</v>
      </c>
      <c r="J52" s="25">
        <f t="shared" si="77"/>
        <v>0.843137254901961</v>
      </c>
      <c r="K52" s="24">
        <f t="shared" si="128"/>
        <v>5</v>
      </c>
      <c r="L52" s="24">
        <f t="shared" si="128"/>
        <v>3</v>
      </c>
      <c r="M52" s="25">
        <f t="shared" si="78"/>
        <v>0.6</v>
      </c>
      <c r="N52" s="24">
        <f t="shared" ref="N52:R52" si="129">N24+N51</f>
        <v>0</v>
      </c>
      <c r="O52" s="24">
        <f t="shared" si="129"/>
        <v>0</v>
      </c>
      <c r="P52" s="25" t="e">
        <f t="shared" si="80"/>
        <v>#DIV/0!</v>
      </c>
      <c r="Q52" s="24">
        <f t="shared" si="129"/>
        <v>9</v>
      </c>
      <c r="R52" s="24">
        <f t="shared" si="129"/>
        <v>0</v>
      </c>
      <c r="S52" s="25">
        <f t="shared" si="81"/>
        <v>0</v>
      </c>
      <c r="T52" s="24">
        <f t="shared" ref="T52:X52" si="130">T24+T51</f>
        <v>71</v>
      </c>
      <c r="U52" s="24">
        <f t="shared" si="130"/>
        <v>66</v>
      </c>
      <c r="V52" s="25">
        <f t="shared" si="82"/>
        <v>0.929577464788732</v>
      </c>
      <c r="W52" s="24">
        <f t="shared" si="130"/>
        <v>0</v>
      </c>
      <c r="X52" s="24">
        <f t="shared" si="130"/>
        <v>0</v>
      </c>
      <c r="Y52" s="25" t="e">
        <f t="shared" si="84"/>
        <v>#DIV/0!</v>
      </c>
      <c r="Z52" s="24">
        <f t="shared" ref="Z52:AD52" si="131">Z24+Z51</f>
        <v>56</v>
      </c>
      <c r="AA52" s="24">
        <f t="shared" si="131"/>
        <v>16</v>
      </c>
      <c r="AB52" s="25">
        <f t="shared" si="85"/>
        <v>0.285714285714286</v>
      </c>
      <c r="AC52" s="24">
        <f t="shared" si="131"/>
        <v>16</v>
      </c>
      <c r="AD52" s="24">
        <f t="shared" si="131"/>
        <v>9</v>
      </c>
      <c r="AE52" s="25">
        <f>AD52/AC52</f>
        <v>0.5625</v>
      </c>
      <c r="AF52" s="24">
        <f t="shared" ref="AF52:AJ52" si="132">AF24+AF51</f>
        <v>0</v>
      </c>
      <c r="AG52" s="24">
        <f t="shared" si="132"/>
        <v>0</v>
      </c>
      <c r="AH52" s="25" t="e">
        <f t="shared" si="87"/>
        <v>#DIV/0!</v>
      </c>
      <c r="AI52" s="24">
        <f t="shared" si="132"/>
        <v>0</v>
      </c>
      <c r="AJ52" s="24">
        <f t="shared" si="132"/>
        <v>0</v>
      </c>
      <c r="AK52" s="25" t="e">
        <f t="shared" si="89"/>
        <v>#DIV/0!</v>
      </c>
      <c r="AL52" s="24">
        <f t="shared" ref="AL52:AP52" si="133">AL24+AL51</f>
        <v>41</v>
      </c>
      <c r="AM52" s="24">
        <f t="shared" si="133"/>
        <v>26</v>
      </c>
      <c r="AN52" s="25">
        <f t="shared" si="90"/>
        <v>0.634146341463415</v>
      </c>
      <c r="AO52" s="24">
        <f t="shared" si="133"/>
        <v>35</v>
      </c>
      <c r="AP52" s="24">
        <f t="shared" si="133"/>
        <v>28</v>
      </c>
      <c r="AQ52" s="25">
        <f t="shared" ref="AQ52" si="134">AP52/AO52</f>
        <v>0.8</v>
      </c>
      <c r="AR52" s="24">
        <f t="shared" ref="AR52:AV52" si="135">AR24+AR51</f>
        <v>6</v>
      </c>
      <c r="AS52" s="24">
        <f t="shared" si="135"/>
        <v>2</v>
      </c>
      <c r="AT52" s="25">
        <f t="shared" si="93"/>
        <v>0.333333333333333</v>
      </c>
      <c r="AU52" s="24">
        <f t="shared" si="135"/>
        <v>0</v>
      </c>
      <c r="AV52" s="24">
        <f t="shared" si="135"/>
        <v>0</v>
      </c>
      <c r="AW52" s="25" t="e">
        <f t="shared" ref="AW52" si="136">AV52/AU52</f>
        <v>#DIV/0!</v>
      </c>
      <c r="AX52" s="24">
        <f t="shared" ref="AX52:BB52" si="137">AX24+AX51</f>
        <v>31</v>
      </c>
      <c r="AY52" s="24">
        <f t="shared" si="137"/>
        <v>16</v>
      </c>
      <c r="AZ52" s="25">
        <f t="shared" si="96"/>
        <v>0.516129032258065</v>
      </c>
      <c r="BA52" s="24">
        <f t="shared" si="137"/>
        <v>175</v>
      </c>
      <c r="BB52" s="24">
        <f t="shared" si="137"/>
        <v>109</v>
      </c>
      <c r="BC52" s="25">
        <f t="shared" si="97"/>
        <v>0.622857142857143</v>
      </c>
      <c r="BD52" s="24">
        <f t="shared" ref="BD52:BH52" si="138">BD24+BD51</f>
        <v>0</v>
      </c>
      <c r="BE52" s="24">
        <f t="shared" si="138"/>
        <v>0</v>
      </c>
      <c r="BF52" s="25" t="e">
        <f t="shared" ref="BF52" si="139">BE52/BD52</f>
        <v>#DIV/0!</v>
      </c>
      <c r="BG52" s="24">
        <f>BG24+BG51</f>
        <v>1</v>
      </c>
      <c r="BH52" s="24">
        <f t="shared" si="138"/>
        <v>1</v>
      </c>
      <c r="BI52" s="25">
        <f t="shared" si="100"/>
        <v>1</v>
      </c>
      <c r="BJ52" s="24">
        <f t="shared" ref="BJ52:BN52" si="140">BJ24+BJ51</f>
        <v>0</v>
      </c>
      <c r="BK52" s="24">
        <f t="shared" si="140"/>
        <v>0</v>
      </c>
      <c r="BL52" s="25" t="e">
        <f t="shared" si="101"/>
        <v>#DIV/0!</v>
      </c>
      <c r="BM52" s="24">
        <f t="shared" si="140"/>
        <v>0</v>
      </c>
      <c r="BN52" s="24">
        <f t="shared" si="140"/>
        <v>0</v>
      </c>
      <c r="BO52" s="25" t="e">
        <f t="shared" ref="BO52" si="141">BN52/BM52</f>
        <v>#DIV/0!</v>
      </c>
      <c r="BP52" s="24">
        <f>BP24+BP51</f>
        <v>168</v>
      </c>
      <c r="BQ52" s="24">
        <f>BQ24+BQ51</f>
        <v>121</v>
      </c>
      <c r="BR52" s="25">
        <f t="shared" si="104"/>
        <v>0.720238095238095</v>
      </c>
      <c r="BS52" s="51">
        <f>B52+E52+H52+K52+N52+Q52+T52+W52+Z52+AC52+AF52+AI52+AL52+AO52+AR52+AU52+AX52+BA52+BD52+BG52+BJ52+BM52+BP52</f>
        <v>1380</v>
      </c>
      <c r="BT52" s="52">
        <f>C52+F52+I52+L52+O52+R52+U52+X52+AA52+AD52+AG52+AJ52+AM52+AP52+AS52+AV52+AY52+BB52+BE52+BH52+BK52+BN52+BQ52</f>
        <v>1072</v>
      </c>
      <c r="BU52" s="53">
        <f t="shared" si="2"/>
        <v>0.776811594202899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53"/>
  <sheetViews>
    <sheetView topLeftCell="AP1" workbookViewId="0">
      <selection activeCell="A27" sqref="$A27:$XFD27"/>
    </sheetView>
  </sheetViews>
  <sheetFormatPr defaultColWidth="9.125" defaultRowHeight="13.5"/>
  <cols>
    <col min="1" max="1" width="23.625" style="2" customWidth="1"/>
    <col min="2" max="73" width="5.375" style="3" customWidth="1"/>
    <col min="74" max="16384" width="9.125" style="3"/>
  </cols>
  <sheetData>
    <row r="1" ht="28.15" customHeight="1" spans="1:73">
      <c r="A1" s="4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</row>
    <row r="2" ht="48" customHeight="1" spans="1:7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7" t="s">
        <v>5</v>
      </c>
      <c r="L2" s="7"/>
      <c r="M2" s="7"/>
      <c r="N2" s="7" t="s">
        <v>6</v>
      </c>
      <c r="O2" s="7"/>
      <c r="P2" s="7"/>
      <c r="Q2" s="7" t="s">
        <v>7</v>
      </c>
      <c r="R2" s="7"/>
      <c r="S2" s="29"/>
      <c r="T2" s="7" t="s">
        <v>8</v>
      </c>
      <c r="U2" s="7"/>
      <c r="V2" s="7"/>
      <c r="W2" s="7" t="s">
        <v>9</v>
      </c>
      <c r="X2" s="7"/>
      <c r="Y2" s="7"/>
      <c r="Z2" s="7" t="s">
        <v>10</v>
      </c>
      <c r="AA2" s="7"/>
      <c r="AB2" s="29"/>
      <c r="AC2" s="30" t="s">
        <v>11</v>
      </c>
      <c r="AD2" s="30"/>
      <c r="AE2" s="30"/>
      <c r="AF2" s="30" t="s">
        <v>12</v>
      </c>
      <c r="AG2" s="30"/>
      <c r="AH2" s="30"/>
      <c r="AI2" s="33" t="s">
        <v>13</v>
      </c>
      <c r="AJ2" s="7"/>
      <c r="AK2" s="29"/>
      <c r="AL2" s="7" t="s">
        <v>14</v>
      </c>
      <c r="AM2" s="7"/>
      <c r="AN2" s="29"/>
      <c r="AO2" s="7" t="s">
        <v>15</v>
      </c>
      <c r="AP2" s="7"/>
      <c r="AQ2" s="29"/>
      <c r="AR2" s="7" t="s">
        <v>16</v>
      </c>
      <c r="AS2" s="7"/>
      <c r="AT2" s="29"/>
      <c r="AU2" s="7" t="s">
        <v>17</v>
      </c>
      <c r="AV2" s="7"/>
      <c r="AW2" s="29"/>
      <c r="AX2" s="7" t="s">
        <v>18</v>
      </c>
      <c r="AY2" s="7"/>
      <c r="AZ2" s="29"/>
      <c r="BA2" s="7" t="s">
        <v>19</v>
      </c>
      <c r="BB2" s="7"/>
      <c r="BC2" s="29"/>
      <c r="BD2" s="7" t="s">
        <v>20</v>
      </c>
      <c r="BE2" s="7"/>
      <c r="BF2" s="29"/>
      <c r="BG2" s="30" t="s">
        <v>21</v>
      </c>
      <c r="BH2" s="30"/>
      <c r="BI2" s="30"/>
      <c r="BJ2" s="30" t="s">
        <v>22</v>
      </c>
      <c r="BK2" s="30"/>
      <c r="BL2" s="30"/>
      <c r="BM2" s="33" t="s">
        <v>23</v>
      </c>
      <c r="BN2" s="7"/>
      <c r="BO2" s="29"/>
      <c r="BP2" s="7" t="s">
        <v>24</v>
      </c>
      <c r="BQ2" s="7"/>
      <c r="BR2" s="7"/>
      <c r="BS2" s="35" t="s">
        <v>25</v>
      </c>
      <c r="BT2" s="36"/>
      <c r="BU2" s="37"/>
    </row>
    <row r="3" ht="28.15" customHeight="1" spans="1:73">
      <c r="A3" s="6"/>
      <c r="B3" s="7" t="s">
        <v>26</v>
      </c>
      <c r="C3" s="7" t="s">
        <v>27</v>
      </c>
      <c r="D3" s="7" t="s">
        <v>28</v>
      </c>
      <c r="E3" s="7" t="s">
        <v>26</v>
      </c>
      <c r="F3" s="7" t="s">
        <v>27</v>
      </c>
      <c r="G3" s="7" t="s">
        <v>28</v>
      </c>
      <c r="H3" s="7" t="s">
        <v>26</v>
      </c>
      <c r="I3" s="7" t="s">
        <v>27</v>
      </c>
      <c r="J3" s="7" t="s">
        <v>28</v>
      </c>
      <c r="K3" s="7" t="s">
        <v>26</v>
      </c>
      <c r="L3" s="7" t="s">
        <v>27</v>
      </c>
      <c r="M3" s="7" t="s">
        <v>28</v>
      </c>
      <c r="N3" s="7" t="s">
        <v>26</v>
      </c>
      <c r="O3" s="7" t="s">
        <v>27</v>
      </c>
      <c r="P3" s="7" t="s">
        <v>28</v>
      </c>
      <c r="Q3" s="7" t="s">
        <v>26</v>
      </c>
      <c r="R3" s="7" t="s">
        <v>27</v>
      </c>
      <c r="S3" s="29" t="s">
        <v>28</v>
      </c>
      <c r="T3" s="7" t="s">
        <v>26</v>
      </c>
      <c r="U3" s="7" t="s">
        <v>27</v>
      </c>
      <c r="V3" s="7" t="s">
        <v>28</v>
      </c>
      <c r="W3" s="7" t="s">
        <v>26</v>
      </c>
      <c r="X3" s="7" t="s">
        <v>27</v>
      </c>
      <c r="Y3" s="7" t="s">
        <v>28</v>
      </c>
      <c r="Z3" s="7" t="s">
        <v>26</v>
      </c>
      <c r="AA3" s="7" t="s">
        <v>27</v>
      </c>
      <c r="AB3" s="29" t="s">
        <v>28</v>
      </c>
      <c r="AC3" s="31" t="s">
        <v>26</v>
      </c>
      <c r="AD3" s="31" t="s">
        <v>27</v>
      </c>
      <c r="AE3" s="32" t="s">
        <v>28</v>
      </c>
      <c r="AF3" s="31" t="s">
        <v>26</v>
      </c>
      <c r="AG3" s="31" t="s">
        <v>27</v>
      </c>
      <c r="AH3" s="32" t="s">
        <v>28</v>
      </c>
      <c r="AI3" s="7" t="s">
        <v>26</v>
      </c>
      <c r="AJ3" s="7" t="s">
        <v>27</v>
      </c>
      <c r="AK3" s="29" t="s">
        <v>28</v>
      </c>
      <c r="AL3" s="7" t="s">
        <v>26</v>
      </c>
      <c r="AM3" s="7" t="s">
        <v>27</v>
      </c>
      <c r="AN3" s="29" t="s">
        <v>28</v>
      </c>
      <c r="AO3" s="7" t="s">
        <v>26</v>
      </c>
      <c r="AP3" s="7" t="s">
        <v>27</v>
      </c>
      <c r="AQ3" s="29" t="s">
        <v>28</v>
      </c>
      <c r="AR3" s="7" t="s">
        <v>26</v>
      </c>
      <c r="AS3" s="7" t="s">
        <v>27</v>
      </c>
      <c r="AT3" s="29" t="s">
        <v>28</v>
      </c>
      <c r="AU3" s="7" t="s">
        <v>26</v>
      </c>
      <c r="AV3" s="7" t="s">
        <v>27</v>
      </c>
      <c r="AW3" s="29" t="s">
        <v>28</v>
      </c>
      <c r="AX3" s="7" t="s">
        <v>26</v>
      </c>
      <c r="AY3" s="7" t="s">
        <v>27</v>
      </c>
      <c r="AZ3" s="29" t="s">
        <v>28</v>
      </c>
      <c r="BA3" s="7" t="s">
        <v>26</v>
      </c>
      <c r="BB3" s="7" t="s">
        <v>27</v>
      </c>
      <c r="BC3" s="29" t="s">
        <v>28</v>
      </c>
      <c r="BD3" s="7" t="s">
        <v>26</v>
      </c>
      <c r="BE3" s="7" t="s">
        <v>27</v>
      </c>
      <c r="BF3" s="29" t="s">
        <v>28</v>
      </c>
      <c r="BG3" s="31" t="s">
        <v>26</v>
      </c>
      <c r="BH3" s="31" t="s">
        <v>27</v>
      </c>
      <c r="BI3" s="32" t="s">
        <v>28</v>
      </c>
      <c r="BJ3" s="31" t="s">
        <v>26</v>
      </c>
      <c r="BK3" s="31" t="s">
        <v>27</v>
      </c>
      <c r="BL3" s="32" t="s">
        <v>28</v>
      </c>
      <c r="BM3" s="7" t="s">
        <v>26</v>
      </c>
      <c r="BN3" s="7" t="s">
        <v>27</v>
      </c>
      <c r="BO3" s="29" t="s">
        <v>28</v>
      </c>
      <c r="BP3" s="7" t="s">
        <v>26</v>
      </c>
      <c r="BQ3" s="7" t="s">
        <v>27</v>
      </c>
      <c r="BR3" s="29" t="s">
        <v>28</v>
      </c>
      <c r="BS3" s="38" t="s">
        <v>26</v>
      </c>
      <c r="BT3" s="7" t="s">
        <v>27</v>
      </c>
      <c r="BU3" s="39" t="s">
        <v>28</v>
      </c>
    </row>
    <row r="4" spans="1:73">
      <c r="A4" s="8" t="s">
        <v>29</v>
      </c>
      <c r="B4" s="9">
        <v>168</v>
      </c>
      <c r="C4" s="9">
        <v>65</v>
      </c>
      <c r="D4" s="10">
        <f>C4/B4</f>
        <v>0.386904761904762</v>
      </c>
      <c r="E4" s="9"/>
      <c r="F4" s="9"/>
      <c r="G4" s="18"/>
      <c r="H4" s="9">
        <v>233</v>
      </c>
      <c r="I4" s="9">
        <v>101</v>
      </c>
      <c r="J4" s="10">
        <f t="shared" ref="J4:J14" si="0">I4/H4</f>
        <v>0.433476394849785</v>
      </c>
      <c r="K4" s="9">
        <v>32</v>
      </c>
      <c r="L4" s="9">
        <v>26</v>
      </c>
      <c r="M4" s="10">
        <f>L4/K4</f>
        <v>0.8125</v>
      </c>
      <c r="N4" s="9"/>
      <c r="O4" s="9"/>
      <c r="P4" s="48"/>
      <c r="Q4" s="9"/>
      <c r="R4" s="9"/>
      <c r="S4" s="10"/>
      <c r="T4" s="9"/>
      <c r="U4" s="9"/>
      <c r="V4" s="18"/>
      <c r="W4" s="9">
        <v>11</v>
      </c>
      <c r="X4" s="9">
        <v>4</v>
      </c>
      <c r="Y4" s="10">
        <f>X4/W4</f>
        <v>0.363636363636364</v>
      </c>
      <c r="Z4" s="9"/>
      <c r="AA4" s="9"/>
      <c r="AB4" s="10"/>
      <c r="AC4" s="9"/>
      <c r="AD4" s="9"/>
      <c r="AE4" s="18"/>
      <c r="AF4" s="9">
        <v>17</v>
      </c>
      <c r="AG4" s="9">
        <v>5</v>
      </c>
      <c r="AH4" s="10">
        <f>AG4/AF4</f>
        <v>0.294117647058824</v>
      </c>
      <c r="AI4" s="9"/>
      <c r="AJ4" s="9"/>
      <c r="AK4" s="18"/>
      <c r="AL4" s="9"/>
      <c r="AM4" s="9"/>
      <c r="AN4" s="18"/>
      <c r="AR4" s="9"/>
      <c r="AS4" s="9"/>
      <c r="AT4" s="18"/>
      <c r="AU4" s="9"/>
      <c r="AV4" s="9"/>
      <c r="AW4" s="18"/>
      <c r="AX4" s="9">
        <v>26</v>
      </c>
      <c r="AY4" s="9">
        <v>11</v>
      </c>
      <c r="AZ4" s="10">
        <f>AY4/AX4</f>
        <v>0.423076923076923</v>
      </c>
      <c r="BA4" s="9"/>
      <c r="BB4" s="9"/>
      <c r="BC4" s="10"/>
      <c r="BD4" s="9"/>
      <c r="BE4" s="9"/>
      <c r="BF4" s="18"/>
      <c r="BG4" s="9"/>
      <c r="BH4" s="9"/>
      <c r="BI4" s="18"/>
      <c r="BJ4" s="9"/>
      <c r="BK4" s="9"/>
      <c r="BL4" s="18"/>
      <c r="BM4" s="9"/>
      <c r="BN4" s="9"/>
      <c r="BO4" s="18"/>
      <c r="BP4" s="9"/>
      <c r="BQ4" s="9"/>
      <c r="BR4" s="18"/>
      <c r="BS4" s="40">
        <f>B4+E4+H4+K4+N4+Q4+T4+W4+Z4+AC4+AF4+AI4+AL4+AO4+AR4+AU4+AX4+BA4+BD4+BG4+BJ4+BM4+BP4</f>
        <v>487</v>
      </c>
      <c r="BT4" s="9">
        <f t="shared" ref="BT4:BT48" si="1">C4+F4+I4+L4+O4+R4+U4+X4+AA4+AD4+AG4+AJ4+AM4+AP4+AS4+AV4+AY4+BB4+BE4+BH4+BK4+BN4+BQ4</f>
        <v>212</v>
      </c>
      <c r="BU4" s="41">
        <f t="shared" ref="BU4:BU52" si="2">BT4/BS4</f>
        <v>0.435318275154004</v>
      </c>
    </row>
    <row r="5" spans="1:73">
      <c r="A5" s="8" t="s">
        <v>30</v>
      </c>
      <c r="B5" s="9"/>
      <c r="C5" s="9"/>
      <c r="D5" s="18"/>
      <c r="E5" s="9"/>
      <c r="F5" s="9"/>
      <c r="G5" s="18"/>
      <c r="H5" s="9"/>
      <c r="I5" s="9"/>
      <c r="J5" s="18"/>
      <c r="K5" s="9"/>
      <c r="L5" s="9"/>
      <c r="M5" s="18"/>
      <c r="N5" s="9"/>
      <c r="O5" s="9"/>
      <c r="P5" s="18"/>
      <c r="Q5" s="9"/>
      <c r="R5" s="9"/>
      <c r="S5" s="18"/>
      <c r="T5" s="9"/>
      <c r="U5" s="9"/>
      <c r="V5" s="18"/>
      <c r="W5" s="9"/>
      <c r="X5" s="9"/>
      <c r="Y5" s="18"/>
      <c r="Z5" s="9"/>
      <c r="AA5" s="9"/>
      <c r="AB5" s="18"/>
      <c r="AC5" s="9"/>
      <c r="AD5" s="9"/>
      <c r="AE5" s="18"/>
      <c r="AF5" s="9"/>
      <c r="AG5" s="9"/>
      <c r="AH5" s="18"/>
      <c r="AI5" s="9"/>
      <c r="AJ5" s="9"/>
      <c r="AK5" s="18"/>
      <c r="AL5" s="9"/>
      <c r="AM5" s="9"/>
      <c r="AN5" s="18"/>
      <c r="AO5" s="9"/>
      <c r="AP5" s="9"/>
      <c r="AQ5" s="18"/>
      <c r="AR5" s="9"/>
      <c r="AS5" s="9"/>
      <c r="AT5" s="18"/>
      <c r="AU5" s="9"/>
      <c r="AV5" s="9"/>
      <c r="AW5" s="18"/>
      <c r="AX5" s="9"/>
      <c r="AY5" s="9"/>
      <c r="AZ5" s="18"/>
      <c r="BA5" s="9"/>
      <c r="BB5" s="9"/>
      <c r="BC5" s="18"/>
      <c r="BD5" s="9"/>
      <c r="BE5" s="9"/>
      <c r="BF5" s="18"/>
      <c r="BG5" s="9"/>
      <c r="BH5" s="9"/>
      <c r="BI5" s="18"/>
      <c r="BJ5" s="9"/>
      <c r="BK5" s="9"/>
      <c r="BL5" s="18"/>
      <c r="BM5" s="9"/>
      <c r="BN5" s="9"/>
      <c r="BO5" s="18"/>
      <c r="BP5" s="9"/>
      <c r="BQ5" s="9"/>
      <c r="BR5" s="18"/>
      <c r="BS5" s="42">
        <f t="shared" ref="BS5:BS48" si="3">B5+E5+H5+K5+N5+Q5+T5+W5+Z5+AC5+AF5+AI5+AL5+AO5+AR5+AU5+AX5+BA5+BD5+BG5+BJ5+BM5+BP5</f>
        <v>0</v>
      </c>
      <c r="BT5" s="9">
        <f t="shared" si="1"/>
        <v>0</v>
      </c>
      <c r="BU5" s="41" t="e">
        <f t="shared" si="2"/>
        <v>#DIV/0!</v>
      </c>
    </row>
    <row r="6" spans="1:73">
      <c r="A6" s="8" t="s">
        <v>31</v>
      </c>
      <c r="B6" s="9"/>
      <c r="C6" s="9"/>
      <c r="D6" s="18"/>
      <c r="E6" s="9"/>
      <c r="F6" s="9"/>
      <c r="G6" s="18"/>
      <c r="H6" s="9"/>
      <c r="I6" s="9"/>
      <c r="J6" s="18"/>
      <c r="K6" s="9"/>
      <c r="L6" s="9"/>
      <c r="M6" s="18"/>
      <c r="N6" s="9"/>
      <c r="O6" s="9"/>
      <c r="P6" s="18"/>
      <c r="Q6" s="9"/>
      <c r="R6" s="9"/>
      <c r="S6" s="18"/>
      <c r="T6" s="9"/>
      <c r="U6" s="9"/>
      <c r="V6" s="18"/>
      <c r="W6" s="9"/>
      <c r="X6" s="9"/>
      <c r="Y6" s="18"/>
      <c r="Z6" s="9"/>
      <c r="AA6" s="9"/>
      <c r="AB6" s="18"/>
      <c r="AC6" s="9"/>
      <c r="AD6" s="9"/>
      <c r="AE6" s="18"/>
      <c r="AF6" s="9"/>
      <c r="AG6" s="9"/>
      <c r="AH6" s="18"/>
      <c r="AI6" s="9"/>
      <c r="AJ6" s="9"/>
      <c r="AK6" s="18"/>
      <c r="AL6" s="9"/>
      <c r="AM6" s="9"/>
      <c r="AN6" s="18"/>
      <c r="AO6" s="9"/>
      <c r="AP6" s="9"/>
      <c r="AQ6" s="18"/>
      <c r="AR6" s="9"/>
      <c r="AS6" s="9"/>
      <c r="AT6" s="18"/>
      <c r="AU6" s="9"/>
      <c r="AV6" s="9"/>
      <c r="AW6" s="18"/>
      <c r="AX6" s="9"/>
      <c r="AY6" s="9"/>
      <c r="AZ6" s="18"/>
      <c r="BA6" s="9"/>
      <c r="BB6" s="9"/>
      <c r="BC6" s="18"/>
      <c r="BD6" s="9"/>
      <c r="BE6" s="9"/>
      <c r="BF6" s="18"/>
      <c r="BG6" s="9"/>
      <c r="BH6" s="9"/>
      <c r="BI6" s="18"/>
      <c r="BJ6" s="9"/>
      <c r="BK6" s="9"/>
      <c r="BL6" s="18"/>
      <c r="BM6" s="9"/>
      <c r="BN6" s="9"/>
      <c r="BO6" s="18"/>
      <c r="BP6" s="9"/>
      <c r="BQ6" s="9"/>
      <c r="BR6" s="18"/>
      <c r="BS6" s="42">
        <f t="shared" si="3"/>
        <v>0</v>
      </c>
      <c r="BT6" s="9">
        <f t="shared" si="1"/>
        <v>0</v>
      </c>
      <c r="BU6" s="41" t="e">
        <f t="shared" si="2"/>
        <v>#DIV/0!</v>
      </c>
    </row>
    <row r="7" spans="1:73">
      <c r="A7" s="8" t="s">
        <v>32</v>
      </c>
      <c r="B7" s="9"/>
      <c r="C7" s="9"/>
      <c r="D7" s="10"/>
      <c r="E7" s="9"/>
      <c r="F7" s="9"/>
      <c r="G7" s="18"/>
      <c r="H7" s="56"/>
      <c r="I7" s="56"/>
      <c r="J7" s="10"/>
      <c r="K7" s="56"/>
      <c r="L7" s="56"/>
      <c r="M7" s="18"/>
      <c r="N7" s="9"/>
      <c r="O7" s="9"/>
      <c r="P7" s="10"/>
      <c r="Q7" s="9"/>
      <c r="R7" s="9"/>
      <c r="S7" s="18"/>
      <c r="T7" s="9"/>
      <c r="U7" s="9"/>
      <c r="V7" s="18"/>
      <c r="W7" s="9"/>
      <c r="X7" s="9"/>
      <c r="Y7" s="18"/>
      <c r="Z7" s="9"/>
      <c r="AA7" s="9"/>
      <c r="AB7" s="18"/>
      <c r="AC7" s="9">
        <v>1</v>
      </c>
      <c r="AD7" s="9">
        <v>0</v>
      </c>
      <c r="AE7" s="10">
        <f t="shared" ref="AE7:AE10" si="4">AD7/AC7</f>
        <v>0</v>
      </c>
      <c r="AF7" s="9"/>
      <c r="AG7" s="9"/>
      <c r="AH7" s="18"/>
      <c r="AI7" s="9"/>
      <c r="AJ7" s="9"/>
      <c r="AK7" s="18"/>
      <c r="AL7" s="9"/>
      <c r="AM7" s="9"/>
      <c r="AN7" s="10"/>
      <c r="AO7" s="9"/>
      <c r="AP7" s="9"/>
      <c r="AQ7" s="10"/>
      <c r="AR7" s="9"/>
      <c r="AS7" s="9"/>
      <c r="AT7" s="18"/>
      <c r="AU7" s="9"/>
      <c r="AV7" s="9"/>
      <c r="AW7" s="18"/>
      <c r="AX7" s="9"/>
      <c r="AY7" s="9"/>
      <c r="AZ7" s="10"/>
      <c r="BA7" s="9"/>
      <c r="BB7" s="9"/>
      <c r="BC7" s="10"/>
      <c r="BD7" s="9"/>
      <c r="BE7" s="9"/>
      <c r="BF7" s="18"/>
      <c r="BG7" s="9"/>
      <c r="BH7" s="9"/>
      <c r="BI7" s="18"/>
      <c r="BJ7" s="9"/>
      <c r="BK7" s="9"/>
      <c r="BL7" s="18"/>
      <c r="BM7" s="9"/>
      <c r="BN7" s="9"/>
      <c r="BO7" s="18"/>
      <c r="BP7" s="9"/>
      <c r="BQ7" s="9"/>
      <c r="BR7" s="10"/>
      <c r="BS7" s="40">
        <f t="shared" si="3"/>
        <v>1</v>
      </c>
      <c r="BT7" s="9">
        <f t="shared" si="1"/>
        <v>0</v>
      </c>
      <c r="BU7" s="41">
        <f t="shared" si="2"/>
        <v>0</v>
      </c>
    </row>
    <row r="8" spans="1:73">
      <c r="A8" s="8" t="s">
        <v>33</v>
      </c>
      <c r="B8" s="54">
        <v>154</v>
      </c>
      <c r="C8" s="54">
        <v>116</v>
      </c>
      <c r="D8" s="10">
        <f>C8/B8</f>
        <v>0.753246753246753</v>
      </c>
      <c r="E8" s="9"/>
      <c r="F8" s="9"/>
      <c r="G8" s="18"/>
      <c r="H8" s="9">
        <v>224</v>
      </c>
      <c r="I8" s="9">
        <v>185</v>
      </c>
      <c r="J8" s="10">
        <f t="shared" si="0"/>
        <v>0.825892857142857</v>
      </c>
      <c r="K8" s="9"/>
      <c r="L8" s="9"/>
      <c r="M8" s="18"/>
      <c r="N8" s="9">
        <v>1</v>
      </c>
      <c r="O8" s="9">
        <v>1</v>
      </c>
      <c r="P8" s="10">
        <f>O8/N8</f>
        <v>1</v>
      </c>
      <c r="Q8" s="9">
        <v>50</v>
      </c>
      <c r="R8" s="9">
        <v>40</v>
      </c>
      <c r="S8" s="10">
        <f>R8/Q8</f>
        <v>0.8</v>
      </c>
      <c r="T8" s="9"/>
      <c r="U8" s="9"/>
      <c r="V8" s="18"/>
      <c r="W8" s="9"/>
      <c r="X8" s="9"/>
      <c r="Y8" s="18"/>
      <c r="Z8" s="9"/>
      <c r="AA8" s="9"/>
      <c r="AB8" s="18"/>
      <c r="AC8" s="9"/>
      <c r="AD8" s="9"/>
      <c r="AE8" s="18"/>
      <c r="AF8" s="9"/>
      <c r="AG8" s="9"/>
      <c r="AH8" s="18"/>
      <c r="AI8" s="9"/>
      <c r="AJ8" s="9"/>
      <c r="AK8" s="18"/>
      <c r="AL8" s="9"/>
      <c r="AM8" s="9"/>
      <c r="AN8" s="18"/>
      <c r="AO8" s="9">
        <v>161</v>
      </c>
      <c r="AP8" s="9">
        <v>109</v>
      </c>
      <c r="AQ8" s="10">
        <f>AP8/AO8</f>
        <v>0.677018633540373</v>
      </c>
      <c r="AR8" s="9"/>
      <c r="AS8" s="9"/>
      <c r="AT8" s="18"/>
      <c r="AU8" s="9"/>
      <c r="AV8" s="9"/>
      <c r="AW8" s="18"/>
      <c r="AX8" s="9"/>
      <c r="AY8" s="9"/>
      <c r="AZ8" s="18"/>
      <c r="BA8" s="9">
        <v>180</v>
      </c>
      <c r="BB8" s="9">
        <v>122</v>
      </c>
      <c r="BC8" s="10">
        <f t="shared" ref="BC8:BC10" si="5">BB8/BA8</f>
        <v>0.677777777777778</v>
      </c>
      <c r="BD8" s="9"/>
      <c r="BE8" s="9"/>
      <c r="BF8" s="18"/>
      <c r="BG8" s="9"/>
      <c r="BH8" s="9"/>
      <c r="BI8" s="18"/>
      <c r="BJ8" s="9"/>
      <c r="BK8" s="9"/>
      <c r="BL8" s="18"/>
      <c r="BM8" s="9"/>
      <c r="BN8" s="9"/>
      <c r="BO8" s="18"/>
      <c r="BP8" s="9">
        <v>143</v>
      </c>
      <c r="BQ8" s="9">
        <v>102</v>
      </c>
      <c r="BR8" s="10">
        <f>BQ8/BP8</f>
        <v>0.713286713286713</v>
      </c>
      <c r="BS8" s="40">
        <f t="shared" si="3"/>
        <v>913</v>
      </c>
      <c r="BT8" s="9">
        <f t="shared" si="1"/>
        <v>675</v>
      </c>
      <c r="BU8" s="41">
        <f t="shared" si="2"/>
        <v>0.739320920043812</v>
      </c>
    </row>
    <row r="9" spans="1:73">
      <c r="A9" s="11" t="s">
        <v>34</v>
      </c>
      <c r="B9" s="12">
        <f t="shared" ref="B9:F9" si="6">SUM(B4:B8)</f>
        <v>322</v>
      </c>
      <c r="C9" s="12">
        <f t="shared" si="6"/>
        <v>181</v>
      </c>
      <c r="D9" s="13">
        <f t="shared" ref="D9:D14" si="7">C9/B9</f>
        <v>0.562111801242236</v>
      </c>
      <c r="E9" s="12">
        <f t="shared" si="6"/>
        <v>0</v>
      </c>
      <c r="F9" s="12">
        <f t="shared" si="6"/>
        <v>0</v>
      </c>
      <c r="G9" s="13" t="e">
        <f t="shared" ref="G9:G11" si="8">F9/E9</f>
        <v>#DIV/0!</v>
      </c>
      <c r="H9" s="12">
        <f t="shared" ref="H9:L9" si="9">SUM(H4:H8)</f>
        <v>457</v>
      </c>
      <c r="I9" s="12">
        <f t="shared" si="9"/>
        <v>286</v>
      </c>
      <c r="J9" s="13">
        <f t="shared" si="0"/>
        <v>0.62582056892779</v>
      </c>
      <c r="K9" s="12">
        <f t="shared" si="9"/>
        <v>32</v>
      </c>
      <c r="L9" s="12">
        <f t="shared" si="9"/>
        <v>26</v>
      </c>
      <c r="M9" s="13">
        <f>L9/K9</f>
        <v>0.8125</v>
      </c>
      <c r="N9" s="12">
        <f t="shared" ref="N9:R9" si="10">SUM(N4:N8)</f>
        <v>1</v>
      </c>
      <c r="O9" s="12">
        <f t="shared" si="10"/>
        <v>1</v>
      </c>
      <c r="P9" s="13">
        <f t="shared" ref="P9:P11" si="11">O9/N9</f>
        <v>1</v>
      </c>
      <c r="Q9" s="12">
        <f t="shared" si="10"/>
        <v>50</v>
      </c>
      <c r="R9" s="12">
        <f t="shared" si="10"/>
        <v>40</v>
      </c>
      <c r="S9" s="13">
        <f>R9/Q9</f>
        <v>0.8</v>
      </c>
      <c r="T9" s="12">
        <f t="shared" ref="T9:X9" si="12">SUM(T4:T8)</f>
        <v>0</v>
      </c>
      <c r="U9" s="12">
        <f t="shared" si="12"/>
        <v>0</v>
      </c>
      <c r="V9" s="13" t="e">
        <f t="shared" ref="V9:V14" si="13">U9/T9</f>
        <v>#DIV/0!</v>
      </c>
      <c r="W9" s="12">
        <f t="shared" si="12"/>
        <v>11</v>
      </c>
      <c r="X9" s="12">
        <f t="shared" si="12"/>
        <v>4</v>
      </c>
      <c r="Y9" s="13">
        <f>X9/W9</f>
        <v>0.363636363636364</v>
      </c>
      <c r="Z9" s="12">
        <f t="shared" ref="Z9:AD9" si="14">SUM(Z4:Z8)</f>
        <v>0</v>
      </c>
      <c r="AA9" s="12">
        <f t="shared" si="14"/>
        <v>0</v>
      </c>
      <c r="AB9" s="13" t="e">
        <f>AA9/Z9</f>
        <v>#DIV/0!</v>
      </c>
      <c r="AC9" s="12">
        <f t="shared" si="14"/>
        <v>1</v>
      </c>
      <c r="AD9" s="12">
        <f t="shared" si="14"/>
        <v>0</v>
      </c>
      <c r="AE9" s="13">
        <f t="shared" si="4"/>
        <v>0</v>
      </c>
      <c r="AF9" s="12">
        <f>SUM(AF4:AF8)</f>
        <v>17</v>
      </c>
      <c r="AG9" s="12">
        <f>SUM(AG4:AG8)</f>
        <v>5</v>
      </c>
      <c r="AH9" s="13">
        <f t="shared" ref="AH9:AH12" si="15">AG9/AF9</f>
        <v>0.294117647058824</v>
      </c>
      <c r="AI9" s="12"/>
      <c r="AJ9" s="12"/>
      <c r="AK9" s="13"/>
      <c r="AL9" s="12">
        <f t="shared" ref="AL9:AP9" si="16">SUM(AL4:AL8)</f>
        <v>0</v>
      </c>
      <c r="AM9" s="12">
        <f t="shared" si="16"/>
        <v>0</v>
      </c>
      <c r="AN9" s="13" t="e">
        <f>AM9/AL9</f>
        <v>#DIV/0!</v>
      </c>
      <c r="AO9" s="12">
        <f t="shared" si="16"/>
        <v>161</v>
      </c>
      <c r="AP9" s="12">
        <f t="shared" si="16"/>
        <v>109</v>
      </c>
      <c r="AQ9" s="13">
        <f>AP9/AO9</f>
        <v>0.677018633540373</v>
      </c>
      <c r="AR9" s="12">
        <f t="shared" ref="AR9:AV9" si="17">SUM(AR4:AR8)</f>
        <v>0</v>
      </c>
      <c r="AS9" s="12">
        <f t="shared" si="17"/>
        <v>0</v>
      </c>
      <c r="AT9" s="13" t="e">
        <f>AS9/AR9</f>
        <v>#DIV/0!</v>
      </c>
      <c r="AU9" s="12">
        <f t="shared" si="17"/>
        <v>0</v>
      </c>
      <c r="AV9" s="12">
        <f t="shared" si="17"/>
        <v>0</v>
      </c>
      <c r="AW9" s="13" t="e">
        <f>AV9/AU9</f>
        <v>#DIV/0!</v>
      </c>
      <c r="AX9" s="12">
        <f t="shared" ref="AX9:BB9" si="18">SUM(AX4:AX8)</f>
        <v>26</v>
      </c>
      <c r="AY9" s="12">
        <f t="shared" si="18"/>
        <v>11</v>
      </c>
      <c r="AZ9" s="13">
        <f>AY9/AX9</f>
        <v>0.423076923076923</v>
      </c>
      <c r="BA9" s="12">
        <f t="shared" si="18"/>
        <v>180</v>
      </c>
      <c r="BB9" s="12">
        <f t="shared" si="18"/>
        <v>122</v>
      </c>
      <c r="BC9" s="13">
        <f t="shared" si="5"/>
        <v>0.677777777777778</v>
      </c>
      <c r="BD9" s="12"/>
      <c r="BE9" s="12"/>
      <c r="BF9" s="13"/>
      <c r="BG9" s="12"/>
      <c r="BH9" s="12"/>
      <c r="BI9" s="13"/>
      <c r="BJ9" s="12">
        <f>SUM(BJ4:BJ8)</f>
        <v>0</v>
      </c>
      <c r="BK9" s="12">
        <f>SUM(BK4:BK8)</f>
        <v>0</v>
      </c>
      <c r="BL9" s="13" t="e">
        <f>BK9/BJ9</f>
        <v>#DIV/0!</v>
      </c>
      <c r="BM9" s="12"/>
      <c r="BN9" s="12"/>
      <c r="BO9" s="13"/>
      <c r="BP9" s="12">
        <f>SUM(BP4:BP8)</f>
        <v>143</v>
      </c>
      <c r="BQ9" s="12">
        <f>SUM(BQ4:BQ8)</f>
        <v>102</v>
      </c>
      <c r="BR9" s="13">
        <f t="shared" ref="BR9:BR15" si="19">BQ9/BP9</f>
        <v>0.713286713286713</v>
      </c>
      <c r="BS9" s="43">
        <f t="shared" si="3"/>
        <v>1401</v>
      </c>
      <c r="BT9" s="12">
        <f t="shared" si="1"/>
        <v>887</v>
      </c>
      <c r="BU9" s="44">
        <f t="shared" si="2"/>
        <v>0.633119200571021</v>
      </c>
    </row>
    <row r="10" spans="1:73">
      <c r="A10" s="8" t="s">
        <v>35</v>
      </c>
      <c r="B10" s="9">
        <v>113</v>
      </c>
      <c r="C10" s="9">
        <v>101</v>
      </c>
      <c r="D10" s="10">
        <f t="shared" si="7"/>
        <v>0.893805309734513</v>
      </c>
      <c r="E10" s="9">
        <v>32</v>
      </c>
      <c r="F10" s="9">
        <v>30</v>
      </c>
      <c r="G10" s="10">
        <f t="shared" si="8"/>
        <v>0.9375</v>
      </c>
      <c r="H10" s="9">
        <v>123</v>
      </c>
      <c r="I10" s="9">
        <v>106</v>
      </c>
      <c r="J10" s="10">
        <f t="shared" si="0"/>
        <v>0.861788617886179</v>
      </c>
      <c r="K10" s="9"/>
      <c r="L10" s="9"/>
      <c r="M10" s="10"/>
      <c r="N10" s="9">
        <v>1</v>
      </c>
      <c r="O10" s="9">
        <v>1</v>
      </c>
      <c r="P10" s="10">
        <f t="shared" si="11"/>
        <v>1</v>
      </c>
      <c r="Q10" s="9"/>
      <c r="R10" s="9"/>
      <c r="S10" s="18"/>
      <c r="T10" s="9">
        <v>32</v>
      </c>
      <c r="U10" s="9">
        <v>29</v>
      </c>
      <c r="V10" s="10">
        <f t="shared" si="13"/>
        <v>0.90625</v>
      </c>
      <c r="W10" s="9"/>
      <c r="X10" s="9"/>
      <c r="Y10" s="18"/>
      <c r="Z10" s="9"/>
      <c r="AA10" s="9"/>
      <c r="AB10" s="18"/>
      <c r="AC10" s="9">
        <v>21</v>
      </c>
      <c r="AD10" s="9">
        <v>20</v>
      </c>
      <c r="AE10" s="10">
        <f t="shared" si="4"/>
        <v>0.952380952380952</v>
      </c>
      <c r="AF10" s="9">
        <v>61</v>
      </c>
      <c r="AG10" s="9">
        <v>52</v>
      </c>
      <c r="AH10" s="10">
        <f t="shared" si="15"/>
        <v>0.852459016393443</v>
      </c>
      <c r="AI10" s="9"/>
      <c r="AJ10" s="9"/>
      <c r="AK10" s="18"/>
      <c r="AL10" s="9">
        <v>62</v>
      </c>
      <c r="AM10" s="9">
        <v>50</v>
      </c>
      <c r="AN10" s="10">
        <f>AM10/AL10</f>
        <v>0.806451612903226</v>
      </c>
      <c r="AO10" s="9"/>
      <c r="AP10" s="9"/>
      <c r="AQ10" s="10"/>
      <c r="AR10" s="9"/>
      <c r="AS10" s="9"/>
      <c r="AT10" s="18"/>
      <c r="AU10" s="9"/>
      <c r="AV10" s="9"/>
      <c r="AW10" s="18"/>
      <c r="AX10" s="9">
        <v>11</v>
      </c>
      <c r="AY10" s="9">
        <v>11</v>
      </c>
      <c r="AZ10" s="10">
        <f>AY10/AX10</f>
        <v>1</v>
      </c>
      <c r="BA10" s="9">
        <v>100</v>
      </c>
      <c r="BB10" s="9">
        <v>75</v>
      </c>
      <c r="BC10" s="10">
        <f t="shared" si="5"/>
        <v>0.75</v>
      </c>
      <c r="BD10" s="9"/>
      <c r="BE10" s="9"/>
      <c r="BF10" s="18"/>
      <c r="BG10" s="9"/>
      <c r="BH10" s="9"/>
      <c r="BI10" s="18"/>
      <c r="BJ10" s="9"/>
      <c r="BK10" s="9"/>
      <c r="BL10" s="18"/>
      <c r="BM10" s="9"/>
      <c r="BN10" s="9"/>
      <c r="BO10" s="18"/>
      <c r="BP10" s="9">
        <v>77</v>
      </c>
      <c r="BQ10" s="9">
        <v>61</v>
      </c>
      <c r="BR10" s="10">
        <f t="shared" si="19"/>
        <v>0.792207792207792</v>
      </c>
      <c r="BS10" s="42">
        <f t="shared" si="3"/>
        <v>633</v>
      </c>
      <c r="BT10" s="9">
        <f t="shared" si="1"/>
        <v>536</v>
      </c>
      <c r="BU10" s="41">
        <f t="shared" si="2"/>
        <v>0.846761453396525</v>
      </c>
    </row>
    <row r="11" spans="1:73">
      <c r="A11" s="8" t="s">
        <v>36</v>
      </c>
      <c r="B11" s="9"/>
      <c r="C11" s="9"/>
      <c r="D11" s="18"/>
      <c r="E11" s="9">
        <v>25</v>
      </c>
      <c r="F11" s="9">
        <v>23</v>
      </c>
      <c r="G11" s="10">
        <f t="shared" si="8"/>
        <v>0.92</v>
      </c>
      <c r="H11" s="9"/>
      <c r="I11" s="9"/>
      <c r="J11" s="18"/>
      <c r="K11" s="9"/>
      <c r="L11" s="9"/>
      <c r="M11" s="10"/>
      <c r="N11" s="9">
        <v>60</v>
      </c>
      <c r="O11" s="9">
        <v>55</v>
      </c>
      <c r="P11" s="10">
        <f t="shared" si="11"/>
        <v>0.916666666666667</v>
      </c>
      <c r="Q11" s="9"/>
      <c r="R11" s="9"/>
      <c r="S11" s="18"/>
      <c r="T11" s="9"/>
      <c r="U11" s="9"/>
      <c r="V11" s="10"/>
      <c r="W11" s="9"/>
      <c r="X11" s="9"/>
      <c r="Y11" s="18"/>
      <c r="Z11" s="9"/>
      <c r="AA11" s="9"/>
      <c r="AB11" s="18"/>
      <c r="AC11" s="9"/>
      <c r="AD11" s="9"/>
      <c r="AE11" s="18"/>
      <c r="AF11" s="9">
        <v>3</v>
      </c>
      <c r="AG11" s="9">
        <v>3</v>
      </c>
      <c r="AH11" s="10">
        <f t="shared" si="15"/>
        <v>1</v>
      </c>
      <c r="AI11" s="9"/>
      <c r="AJ11" s="9"/>
      <c r="AK11" s="18"/>
      <c r="AL11" s="9"/>
      <c r="AM11" s="9"/>
      <c r="AN11" s="18"/>
      <c r="AO11" s="9"/>
      <c r="AP11" s="9"/>
      <c r="AQ11" s="18"/>
      <c r="AR11" s="9"/>
      <c r="AS11" s="9"/>
      <c r="AT11" s="18"/>
      <c r="AU11" s="9"/>
      <c r="AV11" s="9"/>
      <c r="AW11" s="18"/>
      <c r="AX11" s="9"/>
      <c r="AY11" s="9"/>
      <c r="AZ11" s="18"/>
      <c r="BA11" s="9"/>
      <c r="BB11" s="9"/>
      <c r="BC11" s="18"/>
      <c r="BD11" s="9"/>
      <c r="BE11" s="9"/>
      <c r="BF11" s="18"/>
      <c r="BG11" s="9"/>
      <c r="BH11" s="9"/>
      <c r="BI11" s="18"/>
      <c r="BJ11" s="9"/>
      <c r="BK11" s="9"/>
      <c r="BL11" s="48"/>
      <c r="BM11" s="9"/>
      <c r="BN11" s="9"/>
      <c r="BO11" s="18"/>
      <c r="BP11" s="9"/>
      <c r="BQ11" s="9"/>
      <c r="BR11" s="18"/>
      <c r="BS11" s="42">
        <f t="shared" si="3"/>
        <v>88</v>
      </c>
      <c r="BT11" s="9">
        <f t="shared" si="1"/>
        <v>81</v>
      </c>
      <c r="BU11" s="41">
        <f t="shared" si="2"/>
        <v>0.920454545454545</v>
      </c>
    </row>
    <row r="12" spans="1:73">
      <c r="A12" s="8" t="s">
        <v>37</v>
      </c>
      <c r="B12" s="9">
        <v>21</v>
      </c>
      <c r="C12" s="9">
        <v>20</v>
      </c>
      <c r="D12" s="10">
        <f>C12/B12</f>
        <v>0.952380952380952</v>
      </c>
      <c r="E12" s="9"/>
      <c r="F12" s="9"/>
      <c r="G12" s="18"/>
      <c r="H12" s="9">
        <v>82</v>
      </c>
      <c r="I12" s="9">
        <v>65</v>
      </c>
      <c r="J12" s="10">
        <f>I12/H12</f>
        <v>0.792682926829268</v>
      </c>
      <c r="K12" s="9"/>
      <c r="L12" s="9"/>
      <c r="M12" s="10"/>
      <c r="N12" s="9"/>
      <c r="O12" s="9"/>
      <c r="P12" s="18"/>
      <c r="Q12" s="9"/>
      <c r="R12" s="9"/>
      <c r="S12" s="18"/>
      <c r="T12" s="9">
        <v>32</v>
      </c>
      <c r="U12" s="9">
        <v>29</v>
      </c>
      <c r="V12" s="10">
        <f t="shared" si="13"/>
        <v>0.90625</v>
      </c>
      <c r="W12" s="9"/>
      <c r="X12" s="9"/>
      <c r="Y12" s="18"/>
      <c r="Z12" s="9"/>
      <c r="AA12" s="9"/>
      <c r="AB12" s="18"/>
      <c r="AC12" s="9"/>
      <c r="AD12" s="9"/>
      <c r="AE12" s="18"/>
      <c r="AF12" s="9">
        <v>21</v>
      </c>
      <c r="AG12" s="9">
        <v>18</v>
      </c>
      <c r="AH12" s="10">
        <f t="shared" si="15"/>
        <v>0.857142857142857</v>
      </c>
      <c r="AI12" s="9"/>
      <c r="AJ12" s="9"/>
      <c r="AK12" s="18"/>
      <c r="AL12" s="9">
        <v>24</v>
      </c>
      <c r="AM12" s="9">
        <v>17</v>
      </c>
      <c r="AN12" s="10">
        <f>AM12/AL12</f>
        <v>0.708333333333333</v>
      </c>
      <c r="AO12" s="9"/>
      <c r="AP12" s="9"/>
      <c r="AQ12" s="10"/>
      <c r="AR12" s="9"/>
      <c r="AS12" s="9"/>
      <c r="AT12" s="18"/>
      <c r="AU12" s="9"/>
      <c r="AV12" s="9"/>
      <c r="AW12" s="18"/>
      <c r="AX12" s="9"/>
      <c r="AY12" s="9"/>
      <c r="AZ12" s="18"/>
      <c r="BA12" s="9">
        <v>11</v>
      </c>
      <c r="BB12" s="9">
        <v>9</v>
      </c>
      <c r="BC12" s="10">
        <f>BB12/BA12</f>
        <v>0.818181818181818</v>
      </c>
      <c r="BD12" s="9"/>
      <c r="BE12" s="9"/>
      <c r="BF12" s="18"/>
      <c r="BG12" s="9"/>
      <c r="BH12" s="9"/>
      <c r="BI12" s="18"/>
      <c r="BJ12" s="9"/>
      <c r="BK12" s="9"/>
      <c r="BL12" s="18"/>
      <c r="BM12" s="9"/>
      <c r="BN12" s="9"/>
      <c r="BO12" s="18"/>
      <c r="BP12" s="9">
        <v>31</v>
      </c>
      <c r="BQ12" s="9">
        <v>24</v>
      </c>
      <c r="BR12" s="10">
        <f t="shared" si="19"/>
        <v>0.774193548387097</v>
      </c>
      <c r="BS12" s="42">
        <f t="shared" si="3"/>
        <v>222</v>
      </c>
      <c r="BT12" s="9">
        <f t="shared" si="1"/>
        <v>182</v>
      </c>
      <c r="BU12" s="41">
        <f t="shared" si="2"/>
        <v>0.81981981981982</v>
      </c>
    </row>
    <row r="13" spans="1:73">
      <c r="A13" s="8" t="s">
        <v>38</v>
      </c>
      <c r="B13" s="9"/>
      <c r="C13" s="9"/>
      <c r="D13" s="18"/>
      <c r="E13" s="9"/>
      <c r="F13" s="9"/>
      <c r="G13" s="18"/>
      <c r="H13" s="9"/>
      <c r="I13" s="9"/>
      <c r="J13" s="18"/>
      <c r="K13" s="9"/>
      <c r="L13" s="9"/>
      <c r="M13" s="18"/>
      <c r="N13" s="9"/>
      <c r="O13" s="9"/>
      <c r="P13" s="18"/>
      <c r="Q13" s="9"/>
      <c r="R13" s="9"/>
      <c r="S13" s="18"/>
      <c r="T13" s="9"/>
      <c r="U13" s="9"/>
      <c r="V13" s="18"/>
      <c r="W13" s="9"/>
      <c r="X13" s="9"/>
      <c r="Y13" s="18"/>
      <c r="Z13" s="9"/>
      <c r="AA13" s="9"/>
      <c r="AB13" s="18"/>
      <c r="AC13" s="9"/>
      <c r="AD13" s="9"/>
      <c r="AE13" s="18"/>
      <c r="AF13" s="9"/>
      <c r="AG13" s="9"/>
      <c r="AH13" s="18"/>
      <c r="AI13" s="9"/>
      <c r="AJ13" s="9"/>
      <c r="AK13" s="18"/>
      <c r="AL13" s="9"/>
      <c r="AM13" s="9"/>
      <c r="AN13" s="18"/>
      <c r="AO13" s="9"/>
      <c r="AP13" s="9"/>
      <c r="AQ13" s="18"/>
      <c r="AR13" s="9"/>
      <c r="AS13" s="9"/>
      <c r="AT13" s="18"/>
      <c r="AU13" s="9"/>
      <c r="AV13" s="9"/>
      <c r="AW13" s="18"/>
      <c r="AX13" s="9"/>
      <c r="AY13" s="9"/>
      <c r="AZ13" s="18"/>
      <c r="BA13" s="9"/>
      <c r="BB13" s="9"/>
      <c r="BC13" s="10" t="e">
        <f>BB13/BA13</f>
        <v>#DIV/0!</v>
      </c>
      <c r="BD13" s="9"/>
      <c r="BE13" s="9"/>
      <c r="BF13" s="18"/>
      <c r="BG13" s="9"/>
      <c r="BH13" s="9"/>
      <c r="BI13" s="18"/>
      <c r="BJ13" s="9"/>
      <c r="BK13" s="9"/>
      <c r="BL13" s="18"/>
      <c r="BM13" s="9"/>
      <c r="BN13" s="9"/>
      <c r="BO13" s="18"/>
      <c r="BP13" s="9"/>
      <c r="BQ13" s="9"/>
      <c r="BR13" s="18"/>
      <c r="BS13" s="42">
        <f t="shared" si="3"/>
        <v>0</v>
      </c>
      <c r="BT13" s="9">
        <f t="shared" si="1"/>
        <v>0</v>
      </c>
      <c r="BU13" s="41" t="e">
        <f t="shared" si="2"/>
        <v>#DIV/0!</v>
      </c>
    </row>
    <row r="14" spans="1:73">
      <c r="A14" s="8" t="s">
        <v>39</v>
      </c>
      <c r="B14" s="9">
        <v>41</v>
      </c>
      <c r="C14" s="9">
        <v>40</v>
      </c>
      <c r="D14" s="10">
        <f t="shared" si="7"/>
        <v>0.975609756097561</v>
      </c>
      <c r="E14" s="9">
        <v>247</v>
      </c>
      <c r="F14" s="9">
        <v>233</v>
      </c>
      <c r="G14" s="10">
        <f>F14/E14</f>
        <v>0.94331983805668</v>
      </c>
      <c r="H14" s="9">
        <v>18</v>
      </c>
      <c r="I14" s="9">
        <v>16</v>
      </c>
      <c r="J14" s="10">
        <f t="shared" si="0"/>
        <v>0.888888888888889</v>
      </c>
      <c r="K14" s="9"/>
      <c r="L14" s="9"/>
      <c r="M14" s="18"/>
      <c r="N14" s="9"/>
      <c r="O14" s="9"/>
      <c r="P14" s="18"/>
      <c r="Q14" s="9"/>
      <c r="R14" s="9"/>
      <c r="S14" s="18"/>
      <c r="T14" s="9">
        <v>10</v>
      </c>
      <c r="U14" s="9">
        <v>8</v>
      </c>
      <c r="V14" s="10">
        <f t="shared" si="13"/>
        <v>0.8</v>
      </c>
      <c r="W14" s="9"/>
      <c r="X14" s="9"/>
      <c r="Y14" s="18"/>
      <c r="Z14" s="9"/>
      <c r="AA14" s="9"/>
      <c r="AB14" s="18"/>
      <c r="AC14" s="9"/>
      <c r="AD14" s="9"/>
      <c r="AE14" s="18"/>
      <c r="AF14" s="9"/>
      <c r="AG14" s="9"/>
      <c r="AH14" s="18"/>
      <c r="AI14" s="9"/>
      <c r="AJ14" s="9"/>
      <c r="AK14" s="18"/>
      <c r="AL14" s="9"/>
      <c r="AM14" s="9"/>
      <c r="AN14" s="18"/>
      <c r="AO14" s="9"/>
      <c r="AP14" s="9"/>
      <c r="AQ14" s="18"/>
      <c r="AR14" s="9"/>
      <c r="AS14" s="9"/>
      <c r="AT14" s="18"/>
      <c r="AU14" s="9"/>
      <c r="AV14" s="9"/>
      <c r="AW14" s="18"/>
      <c r="AX14" s="9"/>
      <c r="AY14" s="9"/>
      <c r="AZ14" s="18"/>
      <c r="BA14" s="9">
        <v>5</v>
      </c>
      <c r="BB14" s="9">
        <v>5</v>
      </c>
      <c r="BC14" s="10">
        <f>BB14/BA14</f>
        <v>1</v>
      </c>
      <c r="BD14" s="9"/>
      <c r="BE14" s="9"/>
      <c r="BF14" s="18"/>
      <c r="BG14" s="9"/>
      <c r="BH14" s="9"/>
      <c r="BI14" s="18"/>
      <c r="BJ14" s="9"/>
      <c r="BK14" s="9"/>
      <c r="BL14" s="18"/>
      <c r="BM14" s="9"/>
      <c r="BN14" s="9"/>
      <c r="BO14" s="18"/>
      <c r="BP14" s="9">
        <v>26</v>
      </c>
      <c r="BQ14" s="9">
        <v>21</v>
      </c>
      <c r="BR14" s="10">
        <f t="shared" si="19"/>
        <v>0.807692307692308</v>
      </c>
      <c r="BS14" s="42">
        <f t="shared" si="3"/>
        <v>347</v>
      </c>
      <c r="BT14" s="9">
        <f t="shared" si="1"/>
        <v>323</v>
      </c>
      <c r="BU14" s="41">
        <f t="shared" si="2"/>
        <v>0.930835734870317</v>
      </c>
    </row>
    <row r="15" spans="1:73">
      <c r="A15" s="8" t="s">
        <v>40</v>
      </c>
      <c r="B15" s="9"/>
      <c r="C15" s="9"/>
      <c r="D15" s="18"/>
      <c r="E15" s="9"/>
      <c r="F15" s="9"/>
      <c r="G15" s="18"/>
      <c r="H15" s="9"/>
      <c r="I15" s="9"/>
      <c r="J15" s="18"/>
      <c r="K15" s="9"/>
      <c r="L15" s="9"/>
      <c r="M15" s="18"/>
      <c r="N15" s="9"/>
      <c r="O15" s="9"/>
      <c r="P15" s="18"/>
      <c r="Q15" s="9"/>
      <c r="R15" s="9"/>
      <c r="S15" s="18"/>
      <c r="T15" s="9"/>
      <c r="U15" s="9"/>
      <c r="V15" s="18"/>
      <c r="W15" s="9"/>
      <c r="X15" s="9"/>
      <c r="Y15" s="18"/>
      <c r="Z15" s="9"/>
      <c r="AA15" s="9"/>
      <c r="AB15" s="18"/>
      <c r="AC15" s="9"/>
      <c r="AD15" s="9"/>
      <c r="AE15" s="18"/>
      <c r="AF15" s="9"/>
      <c r="AG15" s="9"/>
      <c r="AH15" s="18"/>
      <c r="AI15" s="9"/>
      <c r="AJ15" s="9"/>
      <c r="AK15" s="18"/>
      <c r="AL15" s="9"/>
      <c r="AM15" s="9"/>
      <c r="AN15" s="18"/>
      <c r="AO15" s="9"/>
      <c r="AP15" s="9"/>
      <c r="AQ15" s="18"/>
      <c r="AR15" s="9"/>
      <c r="AS15" s="9"/>
      <c r="AT15" s="18"/>
      <c r="AU15" s="9"/>
      <c r="AV15" s="9"/>
      <c r="AW15" s="18"/>
      <c r="AX15" s="9"/>
      <c r="AY15" s="9"/>
      <c r="AZ15" s="18"/>
      <c r="BA15" s="9"/>
      <c r="BB15" s="9"/>
      <c r="BC15" s="18"/>
      <c r="BD15" s="9"/>
      <c r="BE15" s="9"/>
      <c r="BF15" s="18"/>
      <c r="BG15" s="9"/>
      <c r="BH15" s="9"/>
      <c r="BI15" s="18"/>
      <c r="BJ15" s="9"/>
      <c r="BK15" s="9"/>
      <c r="BL15" s="18"/>
      <c r="BM15" s="9"/>
      <c r="BN15" s="9"/>
      <c r="BO15" s="18"/>
      <c r="BP15" s="9">
        <v>1</v>
      </c>
      <c r="BQ15" s="9">
        <v>1</v>
      </c>
      <c r="BR15" s="10">
        <f t="shared" si="19"/>
        <v>1</v>
      </c>
      <c r="BS15" s="42">
        <f t="shared" si="3"/>
        <v>1</v>
      </c>
      <c r="BT15" s="9">
        <f t="shared" si="1"/>
        <v>1</v>
      </c>
      <c r="BU15" s="41">
        <f t="shared" si="2"/>
        <v>1</v>
      </c>
    </row>
    <row r="16" spans="1:73">
      <c r="A16" s="8" t="s">
        <v>41</v>
      </c>
      <c r="B16" s="9"/>
      <c r="C16" s="9"/>
      <c r="D16" s="18"/>
      <c r="E16" s="9"/>
      <c r="F16" s="9"/>
      <c r="G16" s="18"/>
      <c r="H16" s="9"/>
      <c r="I16" s="9"/>
      <c r="J16" s="18"/>
      <c r="K16" s="9"/>
      <c r="L16" s="9"/>
      <c r="M16" s="18"/>
      <c r="N16" s="9"/>
      <c r="O16" s="9"/>
      <c r="P16" s="18"/>
      <c r="Q16" s="9"/>
      <c r="R16" s="9"/>
      <c r="S16" s="18"/>
      <c r="T16" s="9"/>
      <c r="U16" s="9"/>
      <c r="V16" s="18"/>
      <c r="W16" s="9"/>
      <c r="X16" s="9"/>
      <c r="Y16" s="18"/>
      <c r="Z16" s="9"/>
      <c r="AA16" s="9"/>
      <c r="AB16" s="18"/>
      <c r="AC16" s="9"/>
      <c r="AD16" s="9"/>
      <c r="AE16" s="18"/>
      <c r="AF16" s="9"/>
      <c r="AG16" s="9"/>
      <c r="AH16" s="18"/>
      <c r="AI16" s="9"/>
      <c r="AJ16" s="9"/>
      <c r="AK16" s="18"/>
      <c r="AL16" s="9"/>
      <c r="AM16" s="9"/>
      <c r="AN16" s="18"/>
      <c r="AO16" s="9"/>
      <c r="AP16" s="9"/>
      <c r="AQ16" s="18"/>
      <c r="AR16" s="9"/>
      <c r="AS16" s="9"/>
      <c r="AT16" s="18"/>
      <c r="AU16" s="9"/>
      <c r="AV16" s="9"/>
      <c r="AW16" s="18"/>
      <c r="AX16" s="9"/>
      <c r="AY16" s="9"/>
      <c r="AZ16" s="18"/>
      <c r="BA16" s="9"/>
      <c r="BB16" s="9"/>
      <c r="BC16" s="18"/>
      <c r="BD16" s="9"/>
      <c r="BE16" s="9"/>
      <c r="BF16" s="18"/>
      <c r="BG16" s="9"/>
      <c r="BH16" s="9"/>
      <c r="BI16" s="18"/>
      <c r="BJ16" s="9"/>
      <c r="BK16" s="9"/>
      <c r="BL16" s="18"/>
      <c r="BM16" s="9"/>
      <c r="BN16" s="9"/>
      <c r="BO16" s="18"/>
      <c r="BP16" s="9"/>
      <c r="BQ16" s="9"/>
      <c r="BR16" s="18"/>
      <c r="BS16" s="42">
        <f t="shared" si="3"/>
        <v>0</v>
      </c>
      <c r="BT16" s="9">
        <f t="shared" si="1"/>
        <v>0</v>
      </c>
      <c r="BU16" s="41" t="e">
        <f t="shared" si="2"/>
        <v>#DIV/0!</v>
      </c>
    </row>
    <row r="17" spans="1:73">
      <c r="A17" s="8" t="s">
        <v>42</v>
      </c>
      <c r="B17" s="9"/>
      <c r="C17" s="9"/>
      <c r="D17" s="18"/>
      <c r="E17" s="9"/>
      <c r="F17" s="9"/>
      <c r="G17" s="18"/>
      <c r="H17" s="9"/>
      <c r="I17" s="9"/>
      <c r="J17" s="18"/>
      <c r="K17" s="9"/>
      <c r="L17" s="9"/>
      <c r="M17" s="18"/>
      <c r="N17" s="9"/>
      <c r="O17" s="9"/>
      <c r="P17" s="18"/>
      <c r="Q17" s="9"/>
      <c r="R17" s="9"/>
      <c r="S17" s="18"/>
      <c r="T17" s="9"/>
      <c r="U17" s="9"/>
      <c r="V17" s="18"/>
      <c r="W17" s="9"/>
      <c r="X17" s="9"/>
      <c r="Y17" s="18"/>
      <c r="Z17" s="9"/>
      <c r="AA17" s="9"/>
      <c r="AB17" s="18"/>
      <c r="AC17" s="9"/>
      <c r="AD17" s="9"/>
      <c r="AE17" s="18"/>
      <c r="AF17" s="9"/>
      <c r="AG17" s="9"/>
      <c r="AH17" s="18"/>
      <c r="AI17" s="9"/>
      <c r="AJ17" s="9"/>
      <c r="AK17" s="18"/>
      <c r="AL17" s="9"/>
      <c r="AM17" s="9"/>
      <c r="AN17" s="18"/>
      <c r="AO17" s="9"/>
      <c r="AP17" s="9"/>
      <c r="AQ17" s="18"/>
      <c r="AR17" s="9"/>
      <c r="AS17" s="9"/>
      <c r="AT17" s="18"/>
      <c r="AU17" s="9"/>
      <c r="AV17" s="9"/>
      <c r="AW17" s="18"/>
      <c r="AX17" s="9"/>
      <c r="AY17" s="9"/>
      <c r="AZ17" s="18"/>
      <c r="BA17" s="9"/>
      <c r="BB17" s="9"/>
      <c r="BC17" s="18"/>
      <c r="BD17" s="9"/>
      <c r="BE17" s="9"/>
      <c r="BF17" s="18"/>
      <c r="BG17" s="9"/>
      <c r="BH17" s="9"/>
      <c r="BI17" s="18"/>
      <c r="BJ17" s="9"/>
      <c r="BK17" s="9"/>
      <c r="BL17" s="18"/>
      <c r="BM17" s="9"/>
      <c r="BN17" s="9"/>
      <c r="BO17" s="18"/>
      <c r="BP17" s="9"/>
      <c r="BQ17" s="9"/>
      <c r="BR17" s="18"/>
      <c r="BS17" s="42">
        <f t="shared" si="3"/>
        <v>0</v>
      </c>
      <c r="BT17" s="9">
        <f t="shared" si="1"/>
        <v>0</v>
      </c>
      <c r="BU17" s="41" t="e">
        <f t="shared" si="2"/>
        <v>#DIV/0!</v>
      </c>
    </row>
    <row r="18" spans="1:73">
      <c r="A18" s="8" t="s">
        <v>43</v>
      </c>
      <c r="B18" s="9"/>
      <c r="C18" s="9"/>
      <c r="D18" s="18"/>
      <c r="E18" s="9"/>
      <c r="F18" s="9"/>
      <c r="G18" s="18"/>
      <c r="H18" s="9"/>
      <c r="I18" s="9"/>
      <c r="J18" s="18"/>
      <c r="K18" s="9"/>
      <c r="L18" s="9"/>
      <c r="M18" s="18"/>
      <c r="N18" s="9"/>
      <c r="O18" s="9"/>
      <c r="P18" s="18"/>
      <c r="Q18" s="9"/>
      <c r="R18" s="9"/>
      <c r="S18" s="18"/>
      <c r="T18" s="9"/>
      <c r="U18" s="9"/>
      <c r="V18" s="18"/>
      <c r="W18" s="9"/>
      <c r="X18" s="9"/>
      <c r="Y18" s="18"/>
      <c r="Z18" s="9"/>
      <c r="AA18" s="9"/>
      <c r="AB18" s="18"/>
      <c r="AC18" s="9"/>
      <c r="AD18" s="9"/>
      <c r="AE18" s="18"/>
      <c r="AF18" s="9"/>
      <c r="AG18" s="9"/>
      <c r="AH18" s="18"/>
      <c r="AI18" s="9"/>
      <c r="AJ18" s="9"/>
      <c r="AK18" s="18"/>
      <c r="AL18" s="9"/>
      <c r="AM18" s="9"/>
      <c r="AN18" s="18"/>
      <c r="AO18" s="9"/>
      <c r="AP18" s="9"/>
      <c r="AQ18" s="18"/>
      <c r="AR18" s="9"/>
      <c r="AS18" s="9"/>
      <c r="AT18" s="18"/>
      <c r="AU18" s="9"/>
      <c r="AV18" s="9"/>
      <c r="AW18" s="18"/>
      <c r="AX18" s="9"/>
      <c r="AY18" s="9"/>
      <c r="AZ18" s="18"/>
      <c r="BA18" s="9"/>
      <c r="BB18" s="9"/>
      <c r="BC18" s="18"/>
      <c r="BD18" s="9"/>
      <c r="BE18" s="9"/>
      <c r="BF18" s="18"/>
      <c r="BG18" s="9"/>
      <c r="BH18" s="9"/>
      <c r="BI18" s="18"/>
      <c r="BJ18" s="9"/>
      <c r="BK18" s="9"/>
      <c r="BL18" s="18"/>
      <c r="BM18" s="9"/>
      <c r="BN18" s="9"/>
      <c r="BO18" s="18"/>
      <c r="BP18" s="9"/>
      <c r="BQ18" s="9"/>
      <c r="BR18" s="18"/>
      <c r="BS18" s="42">
        <f t="shared" si="3"/>
        <v>0</v>
      </c>
      <c r="BT18" s="9">
        <f t="shared" si="1"/>
        <v>0</v>
      </c>
      <c r="BU18" s="41" t="e">
        <f t="shared" si="2"/>
        <v>#DIV/0!</v>
      </c>
    </row>
    <row r="19" spans="1:73">
      <c r="A19" s="8" t="s">
        <v>44</v>
      </c>
      <c r="B19" s="9"/>
      <c r="C19" s="9"/>
      <c r="D19" s="18"/>
      <c r="E19" s="9"/>
      <c r="F19" s="9"/>
      <c r="G19" s="10"/>
      <c r="H19" s="9"/>
      <c r="I19" s="9"/>
      <c r="J19" s="18"/>
      <c r="K19" s="9"/>
      <c r="L19" s="9"/>
      <c r="M19" s="18"/>
      <c r="N19" s="9"/>
      <c r="O19" s="9"/>
      <c r="P19" s="18"/>
      <c r="Q19" s="9"/>
      <c r="R19" s="9"/>
      <c r="S19" s="18"/>
      <c r="T19" s="9"/>
      <c r="U19" s="9"/>
      <c r="V19" s="18"/>
      <c r="W19" s="9"/>
      <c r="X19" s="9"/>
      <c r="Y19" s="18"/>
      <c r="Z19" s="9"/>
      <c r="AA19" s="9"/>
      <c r="AB19" s="18"/>
      <c r="AC19" s="9"/>
      <c r="AD19" s="9"/>
      <c r="AE19" s="18"/>
      <c r="AF19" s="9"/>
      <c r="AG19" s="9"/>
      <c r="AH19" s="48"/>
      <c r="AI19" s="9"/>
      <c r="AJ19" s="9"/>
      <c r="AK19" s="18"/>
      <c r="AL19" s="9"/>
      <c r="AM19" s="9"/>
      <c r="AN19" s="18"/>
      <c r="AO19" s="9"/>
      <c r="AP19" s="9"/>
      <c r="AQ19" s="18"/>
      <c r="AR19" s="9"/>
      <c r="AS19" s="9"/>
      <c r="AT19" s="18"/>
      <c r="AU19" s="9"/>
      <c r="AV19" s="9"/>
      <c r="AW19" s="18"/>
      <c r="AX19" s="9"/>
      <c r="AY19" s="9"/>
      <c r="AZ19" s="18"/>
      <c r="BA19" s="9"/>
      <c r="BB19" s="9"/>
      <c r="BC19" s="18"/>
      <c r="BD19" s="9"/>
      <c r="BE19" s="9"/>
      <c r="BF19" s="18"/>
      <c r="BG19" s="9"/>
      <c r="BH19" s="9"/>
      <c r="BI19" s="18"/>
      <c r="BJ19" s="9"/>
      <c r="BK19" s="9"/>
      <c r="BL19" s="18"/>
      <c r="BM19" s="9"/>
      <c r="BN19" s="9"/>
      <c r="BO19" s="18"/>
      <c r="BP19" s="9"/>
      <c r="BQ19" s="9"/>
      <c r="BR19" s="18"/>
      <c r="BS19" s="42">
        <f t="shared" si="3"/>
        <v>0</v>
      </c>
      <c r="BT19" s="9">
        <f t="shared" si="1"/>
        <v>0</v>
      </c>
      <c r="BU19" s="41" t="e">
        <f t="shared" si="2"/>
        <v>#DIV/0!</v>
      </c>
    </row>
    <row r="20" spans="1:73">
      <c r="A20" s="8" t="s">
        <v>45</v>
      </c>
      <c r="B20" s="9"/>
      <c r="C20" s="9"/>
      <c r="D20" s="18"/>
      <c r="E20" s="9"/>
      <c r="F20" s="9"/>
      <c r="G20" s="10"/>
      <c r="H20" s="9"/>
      <c r="I20" s="9"/>
      <c r="J20" s="18"/>
      <c r="K20" s="9"/>
      <c r="L20" s="9"/>
      <c r="M20" s="18"/>
      <c r="N20" s="9">
        <v>3</v>
      </c>
      <c r="O20" s="9">
        <v>3</v>
      </c>
      <c r="P20" s="10">
        <f>O20/N20</f>
        <v>1</v>
      </c>
      <c r="Q20" s="9"/>
      <c r="R20" s="9"/>
      <c r="S20" s="18"/>
      <c r="T20" s="9"/>
      <c r="U20" s="9"/>
      <c r="V20" s="18"/>
      <c r="W20" s="9"/>
      <c r="X20" s="9"/>
      <c r="Y20" s="18"/>
      <c r="Z20" s="9"/>
      <c r="AA20" s="9"/>
      <c r="AB20" s="18"/>
      <c r="AC20" s="9"/>
      <c r="AD20" s="9"/>
      <c r="AE20" s="18"/>
      <c r="AF20" s="9"/>
      <c r="AG20" s="9"/>
      <c r="AH20" s="18"/>
      <c r="AI20" s="9"/>
      <c r="AJ20" s="9"/>
      <c r="AK20" s="18"/>
      <c r="AL20" s="9"/>
      <c r="AM20" s="9"/>
      <c r="AN20" s="18"/>
      <c r="AO20" s="9"/>
      <c r="AP20" s="9"/>
      <c r="AQ20" s="18"/>
      <c r="AR20" s="9"/>
      <c r="AS20" s="9"/>
      <c r="AT20" s="18"/>
      <c r="AU20" s="9"/>
      <c r="AV20" s="9"/>
      <c r="AW20" s="18"/>
      <c r="AX20" s="9"/>
      <c r="AY20" s="9"/>
      <c r="AZ20" s="18"/>
      <c r="BA20" s="9"/>
      <c r="BB20" s="9"/>
      <c r="BC20" s="18"/>
      <c r="BD20" s="9"/>
      <c r="BE20" s="9"/>
      <c r="BF20" s="18"/>
      <c r="BG20" s="9"/>
      <c r="BH20" s="9"/>
      <c r="BI20" s="18"/>
      <c r="BJ20" s="9"/>
      <c r="BK20" s="9"/>
      <c r="BL20" s="18"/>
      <c r="BM20" s="9"/>
      <c r="BN20" s="9"/>
      <c r="BO20" s="18"/>
      <c r="BP20" s="9"/>
      <c r="BQ20" s="9"/>
      <c r="BR20" s="18"/>
      <c r="BS20" s="42">
        <f t="shared" si="3"/>
        <v>3</v>
      </c>
      <c r="BT20" s="9">
        <f t="shared" si="1"/>
        <v>3</v>
      </c>
      <c r="BU20" s="41">
        <f t="shared" si="2"/>
        <v>1</v>
      </c>
    </row>
    <row r="21" spans="1:73">
      <c r="A21" s="8" t="s">
        <v>46</v>
      </c>
      <c r="B21" s="9"/>
      <c r="C21" s="9"/>
      <c r="D21" s="18"/>
      <c r="E21" s="9">
        <v>4</v>
      </c>
      <c r="F21" s="9">
        <v>2</v>
      </c>
      <c r="G21" s="10">
        <f>F21/E21</f>
        <v>0.5</v>
      </c>
      <c r="H21" s="9"/>
      <c r="I21" s="9"/>
      <c r="J21" s="18"/>
      <c r="K21" s="9"/>
      <c r="L21" s="9"/>
      <c r="M21" s="18"/>
      <c r="N21" s="9"/>
      <c r="O21" s="9"/>
      <c r="P21" s="18"/>
      <c r="Q21" s="9"/>
      <c r="R21" s="9"/>
      <c r="S21" s="18"/>
      <c r="T21" s="9"/>
      <c r="U21" s="9"/>
      <c r="V21" s="18"/>
      <c r="W21" s="9"/>
      <c r="X21" s="9"/>
      <c r="Y21" s="18"/>
      <c r="Z21" s="9"/>
      <c r="AA21" s="9"/>
      <c r="AB21" s="18"/>
      <c r="AC21" s="9"/>
      <c r="AD21" s="9"/>
      <c r="AE21" s="18"/>
      <c r="AF21" s="9"/>
      <c r="AG21" s="9"/>
      <c r="AH21" s="18"/>
      <c r="AI21" s="9"/>
      <c r="AJ21" s="9"/>
      <c r="AK21" s="18"/>
      <c r="AL21" s="9"/>
      <c r="AM21" s="9"/>
      <c r="AN21" s="18"/>
      <c r="AO21" s="9"/>
      <c r="AP21" s="9"/>
      <c r="AQ21" s="18"/>
      <c r="AR21" s="9"/>
      <c r="AS21" s="9"/>
      <c r="AT21" s="18"/>
      <c r="AU21" s="9"/>
      <c r="AV21" s="9"/>
      <c r="AW21" s="18"/>
      <c r="AX21" s="9"/>
      <c r="AY21" s="9"/>
      <c r="AZ21" s="18"/>
      <c r="BA21" s="9"/>
      <c r="BB21" s="9"/>
      <c r="BC21" s="18"/>
      <c r="BD21" s="9"/>
      <c r="BE21" s="9"/>
      <c r="BF21" s="18"/>
      <c r="BG21" s="9"/>
      <c r="BH21" s="9"/>
      <c r="BI21" s="18"/>
      <c r="BJ21" s="9"/>
      <c r="BK21" s="9"/>
      <c r="BL21" s="18"/>
      <c r="BM21" s="9"/>
      <c r="BN21" s="9"/>
      <c r="BO21" s="18"/>
      <c r="BP21" s="9"/>
      <c r="BQ21" s="9"/>
      <c r="BR21" s="18"/>
      <c r="BS21" s="42">
        <f t="shared" si="3"/>
        <v>4</v>
      </c>
      <c r="BT21" s="9">
        <f t="shared" si="1"/>
        <v>2</v>
      </c>
      <c r="BU21" s="41">
        <f t="shared" si="2"/>
        <v>0.5</v>
      </c>
    </row>
    <row r="22" spans="1:73">
      <c r="A22" s="8" t="s">
        <v>47</v>
      </c>
      <c r="B22" s="9"/>
      <c r="C22" s="9"/>
      <c r="D22" s="18"/>
      <c r="E22" s="9"/>
      <c r="F22" s="9"/>
      <c r="G22" s="18"/>
      <c r="H22" s="9"/>
      <c r="I22" s="9"/>
      <c r="J22" s="18"/>
      <c r="K22" s="9"/>
      <c r="L22" s="9"/>
      <c r="M22" s="18"/>
      <c r="N22" s="9"/>
      <c r="O22" s="9"/>
      <c r="P22" s="18"/>
      <c r="Q22" s="9"/>
      <c r="R22" s="9"/>
      <c r="S22" s="18"/>
      <c r="T22" s="9"/>
      <c r="U22" s="9"/>
      <c r="V22" s="18"/>
      <c r="W22" s="9"/>
      <c r="X22" s="9"/>
      <c r="Y22" s="18"/>
      <c r="Z22" s="9"/>
      <c r="AA22" s="9"/>
      <c r="AB22" s="18"/>
      <c r="AC22" s="9"/>
      <c r="AD22" s="9"/>
      <c r="AE22" s="18"/>
      <c r="AF22" s="9"/>
      <c r="AG22" s="9"/>
      <c r="AH22" s="18"/>
      <c r="AI22" s="9"/>
      <c r="AJ22" s="9"/>
      <c r="AK22" s="18"/>
      <c r="AL22" s="9"/>
      <c r="AM22" s="9"/>
      <c r="AN22" s="18"/>
      <c r="AO22" s="9"/>
      <c r="AP22" s="9"/>
      <c r="AQ22" s="18"/>
      <c r="AR22" s="9"/>
      <c r="AS22" s="9"/>
      <c r="AT22" s="18"/>
      <c r="AU22" s="9"/>
      <c r="AV22" s="9"/>
      <c r="AW22" s="18"/>
      <c r="AX22" s="9"/>
      <c r="AY22" s="9"/>
      <c r="AZ22" s="18"/>
      <c r="BA22" s="9"/>
      <c r="BB22" s="9"/>
      <c r="BC22" s="18"/>
      <c r="BD22" s="9"/>
      <c r="BE22" s="9"/>
      <c r="BF22" s="18"/>
      <c r="BG22" s="9"/>
      <c r="BH22" s="9"/>
      <c r="BI22" s="18"/>
      <c r="BJ22" s="9"/>
      <c r="BK22" s="9"/>
      <c r="BL22" s="18"/>
      <c r="BM22" s="9"/>
      <c r="BN22" s="9"/>
      <c r="BO22" s="18"/>
      <c r="BP22" s="9"/>
      <c r="BQ22" s="9"/>
      <c r="BR22" s="18"/>
      <c r="BS22" s="42">
        <f t="shared" si="3"/>
        <v>0</v>
      </c>
      <c r="BT22" s="9">
        <f t="shared" si="1"/>
        <v>0</v>
      </c>
      <c r="BU22" s="41" t="e">
        <f t="shared" si="2"/>
        <v>#DIV/0!</v>
      </c>
    </row>
    <row r="23" spans="1:73">
      <c r="A23" s="11" t="s">
        <v>48</v>
      </c>
      <c r="B23" s="12">
        <f t="shared" ref="B23:F23" si="20">SUM(B10:B22)</f>
        <v>175</v>
      </c>
      <c r="C23" s="12">
        <f t="shared" si="20"/>
        <v>161</v>
      </c>
      <c r="D23" s="13">
        <f t="shared" ref="D23:D33" si="21">C23/B23</f>
        <v>0.92</v>
      </c>
      <c r="E23" s="12">
        <f t="shared" si="20"/>
        <v>308</v>
      </c>
      <c r="F23" s="12">
        <f t="shared" si="20"/>
        <v>288</v>
      </c>
      <c r="G23" s="13">
        <f>F23/E23</f>
        <v>0.935064935064935</v>
      </c>
      <c r="H23" s="12">
        <f t="shared" ref="H23:L23" si="22">SUM(H10:H22)</f>
        <v>223</v>
      </c>
      <c r="I23" s="12">
        <f t="shared" si="22"/>
        <v>187</v>
      </c>
      <c r="J23" s="13">
        <f t="shared" ref="J23:J24" si="23">I23/H23</f>
        <v>0.838565022421525</v>
      </c>
      <c r="K23" s="12">
        <f t="shared" si="22"/>
        <v>0</v>
      </c>
      <c r="L23" s="12">
        <f t="shared" si="22"/>
        <v>0</v>
      </c>
      <c r="M23" s="13" t="e">
        <f>L23/K23</f>
        <v>#DIV/0!</v>
      </c>
      <c r="N23" s="12">
        <f t="shared" ref="N23:R23" si="24">SUM(N10:N22)</f>
        <v>64</v>
      </c>
      <c r="O23" s="12">
        <f t="shared" si="24"/>
        <v>59</v>
      </c>
      <c r="P23" s="13">
        <f t="shared" ref="P23:P27" si="25">O23/N23</f>
        <v>0.921875</v>
      </c>
      <c r="Q23" s="12">
        <f t="shared" si="24"/>
        <v>0</v>
      </c>
      <c r="R23" s="12">
        <f t="shared" si="24"/>
        <v>0</v>
      </c>
      <c r="S23" s="13" t="e">
        <f>R23/Q23</f>
        <v>#DIV/0!</v>
      </c>
      <c r="T23" s="12">
        <f t="shared" ref="T23:X23" si="26">SUM(T10:T22)</f>
        <v>74</v>
      </c>
      <c r="U23" s="12">
        <f t="shared" si="26"/>
        <v>66</v>
      </c>
      <c r="V23" s="13">
        <f>U23/T23</f>
        <v>0.891891891891892</v>
      </c>
      <c r="W23" s="12">
        <f t="shared" si="26"/>
        <v>0</v>
      </c>
      <c r="X23" s="12">
        <f t="shared" si="26"/>
        <v>0</v>
      </c>
      <c r="Y23" s="13" t="e">
        <f>X23/W23</f>
        <v>#DIV/0!</v>
      </c>
      <c r="Z23" s="12">
        <f t="shared" ref="Z23:AD23" si="27">SUM(Z10:Z22)</f>
        <v>0</v>
      </c>
      <c r="AA23" s="12">
        <f t="shared" si="27"/>
        <v>0</v>
      </c>
      <c r="AB23" s="13" t="e">
        <f>AA23/Z23</f>
        <v>#DIV/0!</v>
      </c>
      <c r="AC23" s="12">
        <f t="shared" si="27"/>
        <v>21</v>
      </c>
      <c r="AD23" s="12">
        <f t="shared" si="27"/>
        <v>20</v>
      </c>
      <c r="AE23" s="13">
        <f t="shared" ref="AE23:AE25" si="28">AD23/AC23</f>
        <v>0.952380952380952</v>
      </c>
      <c r="AF23" s="12">
        <f>SUM(AF10:AF22)</f>
        <v>85</v>
      </c>
      <c r="AG23" s="12">
        <f>SUM(AG10:AG22)</f>
        <v>73</v>
      </c>
      <c r="AH23" s="13">
        <f>AG23/AF23</f>
        <v>0.858823529411765</v>
      </c>
      <c r="AI23" s="12"/>
      <c r="AJ23" s="12"/>
      <c r="AK23" s="13"/>
      <c r="AL23" s="12">
        <f t="shared" ref="AL23:AP23" si="29">SUM(AL10:AL22)</f>
        <v>86</v>
      </c>
      <c r="AM23" s="12">
        <f t="shared" si="29"/>
        <v>67</v>
      </c>
      <c r="AN23" s="13">
        <f>AM23/AL23</f>
        <v>0.779069767441861</v>
      </c>
      <c r="AO23" s="12">
        <f t="shared" si="29"/>
        <v>0</v>
      </c>
      <c r="AP23" s="12">
        <f t="shared" si="29"/>
        <v>0</v>
      </c>
      <c r="AQ23" s="13" t="e">
        <f>AP23/AO23</f>
        <v>#DIV/0!</v>
      </c>
      <c r="AR23" s="12">
        <f t="shared" ref="AR23:AV23" si="30">SUM(AR10:AR22)</f>
        <v>0</v>
      </c>
      <c r="AS23" s="12">
        <f t="shared" si="30"/>
        <v>0</v>
      </c>
      <c r="AT23" s="13" t="e">
        <f t="shared" ref="AT23:AT27" si="31">AS23/AR23</f>
        <v>#DIV/0!</v>
      </c>
      <c r="AU23" s="12">
        <f t="shared" si="30"/>
        <v>0</v>
      </c>
      <c r="AV23" s="12">
        <f t="shared" si="30"/>
        <v>0</v>
      </c>
      <c r="AW23" s="13" t="e">
        <f>AV23/AU23</f>
        <v>#DIV/0!</v>
      </c>
      <c r="AX23" s="12">
        <f t="shared" ref="AX23:BB23" si="32">SUM(AX10:AX22)</f>
        <v>11</v>
      </c>
      <c r="AY23" s="12">
        <f t="shared" si="32"/>
        <v>11</v>
      </c>
      <c r="AZ23" s="13">
        <f t="shared" ref="AZ23:AZ25" si="33">AY23/AX23</f>
        <v>1</v>
      </c>
      <c r="BA23" s="12">
        <f t="shared" si="32"/>
        <v>116</v>
      </c>
      <c r="BB23" s="12">
        <f t="shared" si="32"/>
        <v>89</v>
      </c>
      <c r="BC23" s="13">
        <f>BB23/BA23</f>
        <v>0.767241379310345</v>
      </c>
      <c r="BD23" s="12"/>
      <c r="BE23" s="12"/>
      <c r="BF23" s="13"/>
      <c r="BG23" s="12"/>
      <c r="BH23" s="12"/>
      <c r="BI23" s="13"/>
      <c r="BJ23" s="12">
        <f>SUM(BJ10:BJ22)</f>
        <v>0</v>
      </c>
      <c r="BK23" s="12">
        <f>SUM(BK10:BK22)</f>
        <v>0</v>
      </c>
      <c r="BL23" s="13" t="e">
        <f>BK23/BJ23</f>
        <v>#DIV/0!</v>
      </c>
      <c r="BM23" s="12"/>
      <c r="BN23" s="12"/>
      <c r="BO23" s="13"/>
      <c r="BP23" s="12">
        <f>SUM(BP10:BP22)</f>
        <v>135</v>
      </c>
      <c r="BQ23" s="12">
        <f>SUM(BQ10:BQ22)</f>
        <v>107</v>
      </c>
      <c r="BR23" s="13">
        <f>BQ23/BP23</f>
        <v>0.792592592592593</v>
      </c>
      <c r="BS23" s="43">
        <f t="shared" si="3"/>
        <v>1298</v>
      </c>
      <c r="BT23" s="12">
        <f t="shared" si="1"/>
        <v>1128</v>
      </c>
      <c r="BU23" s="44">
        <f t="shared" si="2"/>
        <v>0.869029275808937</v>
      </c>
    </row>
    <row r="24" spans="1:73">
      <c r="A24" s="14" t="s">
        <v>49</v>
      </c>
      <c r="B24" s="15">
        <f t="shared" ref="B24:F24" si="34">B9+B23</f>
        <v>497</v>
      </c>
      <c r="C24" s="15">
        <f t="shared" si="34"/>
        <v>342</v>
      </c>
      <c r="D24" s="16">
        <f t="shared" si="21"/>
        <v>0.688128772635815</v>
      </c>
      <c r="E24" s="15">
        <f t="shared" si="34"/>
        <v>308</v>
      </c>
      <c r="F24" s="15">
        <f t="shared" si="34"/>
        <v>288</v>
      </c>
      <c r="G24" s="16">
        <f>F24/E24</f>
        <v>0.935064935064935</v>
      </c>
      <c r="H24" s="15">
        <f t="shared" ref="H24:L24" si="35">H9+H23</f>
        <v>680</v>
      </c>
      <c r="I24" s="15">
        <f t="shared" si="35"/>
        <v>473</v>
      </c>
      <c r="J24" s="16">
        <f t="shared" si="23"/>
        <v>0.695588235294118</v>
      </c>
      <c r="K24" s="15">
        <f t="shared" si="35"/>
        <v>32</v>
      </c>
      <c r="L24" s="15">
        <f t="shared" si="35"/>
        <v>26</v>
      </c>
      <c r="M24" s="16">
        <f>L24/K24</f>
        <v>0.8125</v>
      </c>
      <c r="N24" s="15">
        <f t="shared" ref="N24:R24" si="36">N9+N23</f>
        <v>65</v>
      </c>
      <c r="O24" s="15">
        <f t="shared" si="36"/>
        <v>60</v>
      </c>
      <c r="P24" s="16">
        <f t="shared" si="25"/>
        <v>0.923076923076923</v>
      </c>
      <c r="Q24" s="15">
        <f t="shared" si="36"/>
        <v>50</v>
      </c>
      <c r="R24" s="15">
        <f t="shared" si="36"/>
        <v>40</v>
      </c>
      <c r="S24" s="16">
        <f>R24/Q24</f>
        <v>0.8</v>
      </c>
      <c r="T24" s="15">
        <f t="shared" ref="T24:X24" si="37">T9+T23</f>
        <v>74</v>
      </c>
      <c r="U24" s="15">
        <f t="shared" si="37"/>
        <v>66</v>
      </c>
      <c r="V24" s="16">
        <f>U24/T24</f>
        <v>0.891891891891892</v>
      </c>
      <c r="W24" s="15">
        <f t="shared" si="37"/>
        <v>11</v>
      </c>
      <c r="X24" s="15">
        <f t="shared" si="37"/>
        <v>4</v>
      </c>
      <c r="Y24" s="16">
        <f>X24/W24</f>
        <v>0.363636363636364</v>
      </c>
      <c r="Z24" s="15">
        <f t="shared" ref="Z24:AD24" si="38">Z9+Z23</f>
        <v>0</v>
      </c>
      <c r="AA24" s="15">
        <f t="shared" si="38"/>
        <v>0</v>
      </c>
      <c r="AB24" s="16" t="e">
        <f>AA24/Z24</f>
        <v>#DIV/0!</v>
      </c>
      <c r="AC24" s="15">
        <f t="shared" si="38"/>
        <v>22</v>
      </c>
      <c r="AD24" s="15">
        <f t="shared" si="38"/>
        <v>20</v>
      </c>
      <c r="AE24" s="16">
        <f t="shared" si="28"/>
        <v>0.909090909090909</v>
      </c>
      <c r="AF24" s="15">
        <f>AF9+AF23</f>
        <v>102</v>
      </c>
      <c r="AG24" s="15">
        <f>AG9+AG23</f>
        <v>78</v>
      </c>
      <c r="AH24" s="16">
        <f>AG24/AF24</f>
        <v>0.764705882352941</v>
      </c>
      <c r="AI24" s="15"/>
      <c r="AJ24" s="15"/>
      <c r="AK24" s="16"/>
      <c r="AL24" s="15">
        <f t="shared" ref="AL24:AP24" si="39">AL9+AL23</f>
        <v>86</v>
      </c>
      <c r="AM24" s="15">
        <f t="shared" si="39"/>
        <v>67</v>
      </c>
      <c r="AN24" s="16">
        <f>AM24/AL24</f>
        <v>0.779069767441861</v>
      </c>
      <c r="AO24" s="15">
        <f t="shared" si="39"/>
        <v>161</v>
      </c>
      <c r="AP24" s="15">
        <f t="shared" si="39"/>
        <v>109</v>
      </c>
      <c r="AQ24" s="16">
        <f>AP24/AO24</f>
        <v>0.677018633540373</v>
      </c>
      <c r="AR24" s="15">
        <f t="shared" ref="AR24:AV24" si="40">AR9+AR23</f>
        <v>0</v>
      </c>
      <c r="AS24" s="15">
        <f t="shared" si="40"/>
        <v>0</v>
      </c>
      <c r="AT24" s="16" t="e">
        <f t="shared" si="31"/>
        <v>#DIV/0!</v>
      </c>
      <c r="AU24" s="15">
        <f t="shared" si="40"/>
        <v>0</v>
      </c>
      <c r="AV24" s="15">
        <f t="shared" si="40"/>
        <v>0</v>
      </c>
      <c r="AW24" s="16" t="e">
        <f>AV24/AU24</f>
        <v>#DIV/0!</v>
      </c>
      <c r="AX24" s="15">
        <f t="shared" ref="AX24:BB24" si="41">AX9+AX23</f>
        <v>37</v>
      </c>
      <c r="AY24" s="15">
        <f t="shared" si="41"/>
        <v>22</v>
      </c>
      <c r="AZ24" s="16">
        <f t="shared" si="33"/>
        <v>0.594594594594595</v>
      </c>
      <c r="BA24" s="15">
        <f t="shared" si="41"/>
        <v>296</v>
      </c>
      <c r="BB24" s="15">
        <f t="shared" si="41"/>
        <v>211</v>
      </c>
      <c r="BC24" s="16">
        <f>BB24/BA24</f>
        <v>0.712837837837838</v>
      </c>
      <c r="BD24" s="15"/>
      <c r="BE24" s="15"/>
      <c r="BF24" s="16"/>
      <c r="BG24" s="15"/>
      <c r="BH24" s="15"/>
      <c r="BI24" s="16"/>
      <c r="BJ24" s="15">
        <f>BJ9+BJ23</f>
        <v>0</v>
      </c>
      <c r="BK24" s="15">
        <f>BK9+BK23</f>
        <v>0</v>
      </c>
      <c r="BL24" s="16" t="e">
        <f>BK24/BJ24</f>
        <v>#DIV/0!</v>
      </c>
      <c r="BM24" s="15"/>
      <c r="BN24" s="15"/>
      <c r="BO24" s="16"/>
      <c r="BP24" s="15">
        <f>BP9+BP23</f>
        <v>278</v>
      </c>
      <c r="BQ24" s="15">
        <f>BQ9+BQ23</f>
        <v>209</v>
      </c>
      <c r="BR24" s="16">
        <f>BQ24/BP24</f>
        <v>0.751798561151079</v>
      </c>
      <c r="BS24" s="45">
        <f t="shared" si="3"/>
        <v>2699</v>
      </c>
      <c r="BT24" s="15">
        <f t="shared" si="1"/>
        <v>2015</v>
      </c>
      <c r="BU24" s="46">
        <f t="shared" si="2"/>
        <v>0.746572804742497</v>
      </c>
    </row>
    <row r="25" s="1" customFormat="1" spans="1:73">
      <c r="A25" s="17" t="s">
        <v>50</v>
      </c>
      <c r="B25" s="34">
        <v>1</v>
      </c>
      <c r="C25" s="34">
        <v>1</v>
      </c>
      <c r="D25" s="10">
        <f t="shared" si="21"/>
        <v>1</v>
      </c>
      <c r="E25" s="34"/>
      <c r="F25" s="34"/>
      <c r="G25" s="48"/>
      <c r="H25" s="34"/>
      <c r="I25" s="34"/>
      <c r="J25" s="48"/>
      <c r="K25" s="34"/>
      <c r="L25" s="34"/>
      <c r="M25" s="48"/>
      <c r="N25" s="34"/>
      <c r="O25" s="34"/>
      <c r="P25" s="48"/>
      <c r="Q25" s="34"/>
      <c r="R25" s="34"/>
      <c r="S25" s="48"/>
      <c r="T25" s="34"/>
      <c r="U25" s="34"/>
      <c r="V25" s="48"/>
      <c r="W25" s="34"/>
      <c r="X25" s="34"/>
      <c r="Y25" s="48"/>
      <c r="Z25" s="34"/>
      <c r="AA25" s="34"/>
      <c r="AB25" s="48"/>
      <c r="AC25" s="9">
        <v>9</v>
      </c>
      <c r="AD25" s="9">
        <v>8</v>
      </c>
      <c r="AE25" s="10">
        <f t="shared" si="28"/>
        <v>0.888888888888889</v>
      </c>
      <c r="AF25" s="34"/>
      <c r="AG25" s="34"/>
      <c r="AH25" s="48"/>
      <c r="AI25" s="34"/>
      <c r="AJ25" s="34"/>
      <c r="AK25" s="48"/>
      <c r="AL25" s="34"/>
      <c r="AM25" s="34"/>
      <c r="AN25" s="48"/>
      <c r="AO25" s="34"/>
      <c r="AP25" s="34"/>
      <c r="AQ25" s="48"/>
      <c r="AR25" s="34"/>
      <c r="AS25" s="34"/>
      <c r="AT25" s="48"/>
      <c r="AU25" s="34"/>
      <c r="AV25" s="34"/>
      <c r="AW25" s="48"/>
      <c r="AX25" s="34">
        <v>5</v>
      </c>
      <c r="AY25" s="34">
        <v>4</v>
      </c>
      <c r="AZ25" s="10">
        <f t="shared" si="33"/>
        <v>0.8</v>
      </c>
      <c r="BA25" s="34"/>
      <c r="BB25" s="34"/>
      <c r="BC25" s="48"/>
      <c r="BD25" s="34"/>
      <c r="BE25" s="34"/>
      <c r="BF25" s="48"/>
      <c r="BG25" s="34"/>
      <c r="BH25" s="34"/>
      <c r="BI25" s="48"/>
      <c r="BJ25" s="34"/>
      <c r="BK25" s="34"/>
      <c r="BL25" s="48"/>
      <c r="BM25" s="34"/>
      <c r="BN25" s="34"/>
      <c r="BO25" s="48"/>
      <c r="BP25" s="34"/>
      <c r="BQ25" s="34"/>
      <c r="BR25" s="48"/>
      <c r="BS25" s="57">
        <f t="shared" si="3"/>
        <v>15</v>
      </c>
      <c r="BT25" s="34">
        <f t="shared" si="1"/>
        <v>13</v>
      </c>
      <c r="BU25" s="47">
        <f t="shared" si="2"/>
        <v>0.866666666666667</v>
      </c>
    </row>
    <row r="26" s="1" customFormat="1" spans="1:73">
      <c r="A26" s="17" t="s">
        <v>51</v>
      </c>
      <c r="B26" s="34">
        <v>1</v>
      </c>
      <c r="C26" s="34">
        <v>1</v>
      </c>
      <c r="D26" s="10">
        <f t="shared" si="21"/>
        <v>1</v>
      </c>
      <c r="E26" s="34"/>
      <c r="F26" s="34"/>
      <c r="G26" s="48"/>
      <c r="H26" s="34"/>
      <c r="I26" s="34"/>
      <c r="J26" s="48"/>
      <c r="K26" s="34"/>
      <c r="L26" s="34"/>
      <c r="M26" s="48"/>
      <c r="N26" s="34"/>
      <c r="O26" s="34"/>
      <c r="P26" s="48"/>
      <c r="Q26" s="34"/>
      <c r="R26" s="34"/>
      <c r="S26" s="48"/>
      <c r="T26" s="34"/>
      <c r="U26" s="34"/>
      <c r="V26" s="48"/>
      <c r="W26" s="34"/>
      <c r="X26" s="34"/>
      <c r="Y26" s="48"/>
      <c r="Z26" s="34"/>
      <c r="AA26" s="34"/>
      <c r="AB26" s="48"/>
      <c r="AC26" s="34"/>
      <c r="AD26" s="34"/>
      <c r="AE26" s="48"/>
      <c r="AF26" s="34"/>
      <c r="AG26" s="34"/>
      <c r="AH26" s="48"/>
      <c r="AI26" s="34"/>
      <c r="AJ26" s="34"/>
      <c r="AK26" s="48"/>
      <c r="AL26" s="34"/>
      <c r="AM26" s="34"/>
      <c r="AN26" s="48"/>
      <c r="AO26" s="34"/>
      <c r="AP26" s="34"/>
      <c r="AQ26" s="48"/>
      <c r="AR26" s="34"/>
      <c r="AS26" s="34"/>
      <c r="AT26" s="48"/>
      <c r="AU26" s="34"/>
      <c r="AV26" s="34"/>
      <c r="AW26" s="48"/>
      <c r="AX26" s="34"/>
      <c r="AY26" s="34"/>
      <c r="AZ26" s="48"/>
      <c r="BA26" s="34"/>
      <c r="BB26" s="34"/>
      <c r="BC26" s="48"/>
      <c r="BD26" s="34"/>
      <c r="BE26" s="34"/>
      <c r="BF26" s="48"/>
      <c r="BG26" s="34"/>
      <c r="BH26" s="34"/>
      <c r="BI26" s="48"/>
      <c r="BJ26" s="34"/>
      <c r="BK26" s="34"/>
      <c r="BL26" s="48"/>
      <c r="BM26" s="34"/>
      <c r="BN26" s="34"/>
      <c r="BO26" s="48"/>
      <c r="BP26" s="34"/>
      <c r="BQ26" s="34"/>
      <c r="BR26" s="48"/>
      <c r="BS26" s="57">
        <f t="shared" si="3"/>
        <v>1</v>
      </c>
      <c r="BT26" s="34">
        <f t="shared" si="1"/>
        <v>1</v>
      </c>
      <c r="BU26" s="47">
        <f t="shared" si="2"/>
        <v>1</v>
      </c>
    </row>
    <row r="27" s="1" customFormat="1" spans="1:73">
      <c r="A27" s="17" t="s">
        <v>52</v>
      </c>
      <c r="B27" s="34">
        <v>26</v>
      </c>
      <c r="C27" s="34">
        <v>21</v>
      </c>
      <c r="D27" s="10">
        <f t="shared" si="21"/>
        <v>0.807692307692308</v>
      </c>
      <c r="E27" s="34"/>
      <c r="F27" s="34"/>
      <c r="G27" s="48"/>
      <c r="H27" s="34">
        <v>1</v>
      </c>
      <c r="I27" s="34">
        <v>1</v>
      </c>
      <c r="J27" s="10">
        <f t="shared" ref="J27:J33" si="42">I27/H27</f>
        <v>1</v>
      </c>
      <c r="K27" s="34"/>
      <c r="L27" s="34"/>
      <c r="M27" s="48"/>
      <c r="N27" s="34">
        <v>1</v>
      </c>
      <c r="O27" s="34">
        <v>0</v>
      </c>
      <c r="P27" s="10">
        <f t="shared" si="25"/>
        <v>0</v>
      </c>
      <c r="Q27" s="34"/>
      <c r="R27" s="34"/>
      <c r="S27" s="48"/>
      <c r="T27" s="34"/>
      <c r="U27" s="34"/>
      <c r="V27" s="48"/>
      <c r="W27" s="34"/>
      <c r="X27" s="34"/>
      <c r="Y27" s="48"/>
      <c r="Z27" s="34"/>
      <c r="AA27" s="34"/>
      <c r="AB27" s="48"/>
      <c r="AC27" s="9">
        <v>2</v>
      </c>
      <c r="AD27" s="9">
        <v>2</v>
      </c>
      <c r="AE27" s="10">
        <f>AD27/AC27</f>
        <v>1</v>
      </c>
      <c r="AF27" s="34"/>
      <c r="AG27" s="34"/>
      <c r="AH27" s="18"/>
      <c r="AI27" s="34"/>
      <c r="AJ27" s="34"/>
      <c r="AK27" s="48"/>
      <c r="AL27" s="34"/>
      <c r="AM27" s="34"/>
      <c r="AN27" s="48"/>
      <c r="AO27" s="34"/>
      <c r="AP27" s="34"/>
      <c r="AQ27" s="48"/>
      <c r="AR27" s="34">
        <v>5</v>
      </c>
      <c r="AS27" s="34">
        <v>4</v>
      </c>
      <c r="AT27" s="10">
        <f t="shared" si="31"/>
        <v>0.8</v>
      </c>
      <c r="AU27" s="34"/>
      <c r="AV27" s="34"/>
      <c r="AW27" s="48"/>
      <c r="AX27" s="34">
        <v>1</v>
      </c>
      <c r="AY27" s="34">
        <v>1</v>
      </c>
      <c r="AZ27" s="10">
        <f>AY27/AX27</f>
        <v>1</v>
      </c>
      <c r="BA27" s="34"/>
      <c r="BB27" s="34"/>
      <c r="BC27" s="48"/>
      <c r="BD27" s="34"/>
      <c r="BE27" s="34"/>
      <c r="BF27" s="48"/>
      <c r="BG27" s="34"/>
      <c r="BH27" s="34"/>
      <c r="BI27" s="48"/>
      <c r="BJ27" s="34"/>
      <c r="BK27" s="34"/>
      <c r="BL27" s="48"/>
      <c r="BM27" s="34"/>
      <c r="BN27" s="34"/>
      <c r="BO27" s="48"/>
      <c r="BP27" s="34"/>
      <c r="BQ27" s="34"/>
      <c r="BR27" s="48"/>
      <c r="BS27" s="57">
        <f t="shared" si="3"/>
        <v>36</v>
      </c>
      <c r="BT27" s="34">
        <f t="shared" si="1"/>
        <v>29</v>
      </c>
      <c r="BU27" s="47">
        <f t="shared" si="2"/>
        <v>0.805555555555556</v>
      </c>
    </row>
    <row r="28" spans="1:73">
      <c r="A28" s="8" t="s">
        <v>53</v>
      </c>
      <c r="B28" s="9">
        <v>3</v>
      </c>
      <c r="C28" s="9">
        <v>3</v>
      </c>
      <c r="D28" s="10">
        <f t="shared" si="21"/>
        <v>1</v>
      </c>
      <c r="E28" s="9"/>
      <c r="F28" s="9"/>
      <c r="G28" s="18"/>
      <c r="H28" s="9"/>
      <c r="I28" s="9"/>
      <c r="J28" s="18"/>
      <c r="K28" s="9"/>
      <c r="L28" s="9"/>
      <c r="M28" s="18"/>
      <c r="N28" s="9"/>
      <c r="O28" s="9"/>
      <c r="P28" s="18"/>
      <c r="Q28" s="9"/>
      <c r="R28" s="9"/>
      <c r="S28" s="18"/>
      <c r="T28" s="9"/>
      <c r="U28" s="9"/>
      <c r="V28" s="18"/>
      <c r="W28" s="9"/>
      <c r="X28" s="9"/>
      <c r="Y28" s="18"/>
      <c r="Z28" s="9"/>
      <c r="AA28" s="9"/>
      <c r="AB28" s="18"/>
      <c r="AC28" s="9"/>
      <c r="AD28" s="9"/>
      <c r="AE28" s="18"/>
      <c r="AF28" s="9"/>
      <c r="AG28" s="9"/>
      <c r="AH28" s="18"/>
      <c r="AI28" s="9"/>
      <c r="AJ28" s="9"/>
      <c r="AK28" s="18"/>
      <c r="AL28" s="9"/>
      <c r="AM28" s="9"/>
      <c r="AN28" s="18"/>
      <c r="AO28" s="9"/>
      <c r="AP28" s="9"/>
      <c r="AQ28" s="18"/>
      <c r="AR28" s="9"/>
      <c r="AS28" s="9"/>
      <c r="AT28" s="18"/>
      <c r="AU28" s="9"/>
      <c r="AV28" s="9"/>
      <c r="AW28" s="18"/>
      <c r="AX28" s="9"/>
      <c r="AY28" s="9"/>
      <c r="AZ28" s="18"/>
      <c r="BA28" s="9"/>
      <c r="BB28" s="9"/>
      <c r="BC28" s="18"/>
      <c r="BD28" s="9"/>
      <c r="BE28" s="9"/>
      <c r="BF28" s="18"/>
      <c r="BG28" s="9"/>
      <c r="BH28" s="9"/>
      <c r="BI28" s="18"/>
      <c r="BJ28" s="9"/>
      <c r="BK28" s="9"/>
      <c r="BL28" s="18"/>
      <c r="BM28" s="9"/>
      <c r="BN28" s="9"/>
      <c r="BO28" s="18"/>
      <c r="BP28" s="9"/>
      <c r="BQ28" s="9"/>
      <c r="BR28" s="18"/>
      <c r="BS28" s="57">
        <f t="shared" si="3"/>
        <v>3</v>
      </c>
      <c r="BT28" s="34">
        <f t="shared" si="1"/>
        <v>3</v>
      </c>
      <c r="BU28" s="47">
        <f t="shared" si="2"/>
        <v>1</v>
      </c>
    </row>
    <row r="29" spans="1:73">
      <c r="A29" s="8" t="s">
        <v>54</v>
      </c>
      <c r="B29" s="9">
        <v>3</v>
      </c>
      <c r="C29" s="9">
        <v>2</v>
      </c>
      <c r="D29" s="10">
        <f t="shared" si="21"/>
        <v>0.666666666666667</v>
      </c>
      <c r="E29" s="9"/>
      <c r="F29" s="9"/>
      <c r="G29" s="18"/>
      <c r="H29" s="9"/>
      <c r="I29" s="9"/>
      <c r="J29" s="18"/>
      <c r="K29" s="9"/>
      <c r="L29" s="9"/>
      <c r="M29" s="18"/>
      <c r="N29" s="9"/>
      <c r="O29" s="9"/>
      <c r="P29" s="18"/>
      <c r="Q29" s="9"/>
      <c r="R29" s="9"/>
      <c r="S29" s="18"/>
      <c r="T29" s="9"/>
      <c r="U29" s="9"/>
      <c r="V29" s="18"/>
      <c r="W29" s="9"/>
      <c r="X29" s="9"/>
      <c r="Y29" s="18"/>
      <c r="Z29" s="9"/>
      <c r="AA29" s="9"/>
      <c r="AB29" s="18"/>
      <c r="AC29" s="9"/>
      <c r="AD29" s="9"/>
      <c r="AE29" s="18"/>
      <c r="AF29" s="9"/>
      <c r="AG29" s="9"/>
      <c r="AH29" s="18"/>
      <c r="AI29" s="9"/>
      <c r="AJ29" s="9"/>
      <c r="AK29" s="18"/>
      <c r="AL29" s="9"/>
      <c r="AM29" s="9"/>
      <c r="AN29" s="18"/>
      <c r="AO29" s="9"/>
      <c r="AP29" s="9"/>
      <c r="AQ29" s="18"/>
      <c r="AR29" s="9"/>
      <c r="AS29" s="9"/>
      <c r="AT29" s="18"/>
      <c r="AU29" s="9"/>
      <c r="AV29" s="9"/>
      <c r="AW29" s="18"/>
      <c r="AX29" s="9"/>
      <c r="AY29" s="9"/>
      <c r="AZ29" s="18"/>
      <c r="BA29" s="9"/>
      <c r="BB29" s="9"/>
      <c r="BC29" s="18"/>
      <c r="BD29" s="9"/>
      <c r="BE29" s="9"/>
      <c r="BF29" s="18"/>
      <c r="BG29" s="9"/>
      <c r="BH29" s="9"/>
      <c r="BI29" s="18"/>
      <c r="BJ29" s="9"/>
      <c r="BK29" s="9"/>
      <c r="BL29" s="18"/>
      <c r="BM29" s="9"/>
      <c r="BN29" s="9"/>
      <c r="BO29" s="18"/>
      <c r="BP29" s="9"/>
      <c r="BQ29" s="9"/>
      <c r="BR29" s="18"/>
      <c r="BS29" s="42">
        <f t="shared" si="3"/>
        <v>3</v>
      </c>
      <c r="BT29" s="9">
        <f t="shared" si="1"/>
        <v>2</v>
      </c>
      <c r="BU29" s="41">
        <f t="shared" si="2"/>
        <v>0.666666666666667</v>
      </c>
    </row>
    <row r="30" spans="1:73">
      <c r="A30" s="11" t="s">
        <v>55</v>
      </c>
      <c r="B30" s="12">
        <f>SUM(B25:B29)</f>
        <v>34</v>
      </c>
      <c r="C30" s="12">
        <f>SUM(C25:C29)</f>
        <v>28</v>
      </c>
      <c r="D30" s="13">
        <f t="shared" si="21"/>
        <v>0.823529411764706</v>
      </c>
      <c r="E30" s="12"/>
      <c r="F30" s="12"/>
      <c r="G30" s="13"/>
      <c r="H30" s="12">
        <f>SUM(H25:H29)</f>
        <v>1</v>
      </c>
      <c r="I30" s="12">
        <f>SUM(I25:I29)</f>
        <v>1</v>
      </c>
      <c r="J30" s="13">
        <f t="shared" si="42"/>
        <v>1</v>
      </c>
      <c r="K30" s="12"/>
      <c r="L30" s="12"/>
      <c r="M30" s="13"/>
      <c r="N30" s="12">
        <f>SUM(N25:N29)</f>
        <v>1</v>
      </c>
      <c r="O30" s="12">
        <f>SUM(O25:O29)</f>
        <v>0</v>
      </c>
      <c r="P30" s="13">
        <f>O30/N30</f>
        <v>0</v>
      </c>
      <c r="Q30" s="12">
        <f>SUM(Q25:Q29)</f>
        <v>0</v>
      </c>
      <c r="R30" s="12">
        <f>SUM(R25:R29)</f>
        <v>0</v>
      </c>
      <c r="S30" s="13" t="e">
        <f>R30/Q30</f>
        <v>#DIV/0!</v>
      </c>
      <c r="T30" s="12"/>
      <c r="U30" s="12"/>
      <c r="V30" s="13"/>
      <c r="W30" s="12"/>
      <c r="X30" s="12"/>
      <c r="Y30" s="13"/>
      <c r="Z30" s="12"/>
      <c r="AA30" s="12"/>
      <c r="AB30" s="13"/>
      <c r="AC30" s="12">
        <f t="shared" ref="AC30:AG30" si="43">SUM(AC25:AC29)</f>
        <v>11</v>
      </c>
      <c r="AD30" s="12">
        <f t="shared" si="43"/>
        <v>10</v>
      </c>
      <c r="AE30" s="13">
        <f>AD30/AC30</f>
        <v>0.909090909090909</v>
      </c>
      <c r="AF30" s="12">
        <f t="shared" si="43"/>
        <v>0</v>
      </c>
      <c r="AG30" s="12">
        <f t="shared" si="43"/>
        <v>0</v>
      </c>
      <c r="AH30" s="13" t="e">
        <f>AG30/AF30</f>
        <v>#DIV/0!</v>
      </c>
      <c r="AI30" s="12"/>
      <c r="AJ30" s="12"/>
      <c r="AK30" s="13"/>
      <c r="AL30" s="12"/>
      <c r="AM30" s="12"/>
      <c r="AN30" s="13"/>
      <c r="AO30" s="12">
        <f t="shared" ref="AO30:AS30" si="44">SUM(AO25:AO29)</f>
        <v>0</v>
      </c>
      <c r="AP30" s="12">
        <f t="shared" si="44"/>
        <v>0</v>
      </c>
      <c r="AQ30" s="13" t="e">
        <f>AP30/AO30</f>
        <v>#DIV/0!</v>
      </c>
      <c r="AR30" s="12">
        <f t="shared" si="44"/>
        <v>5</v>
      </c>
      <c r="AS30" s="12">
        <f t="shared" si="44"/>
        <v>4</v>
      </c>
      <c r="AT30" s="13">
        <f>AS30/AR30</f>
        <v>0.8</v>
      </c>
      <c r="AU30" s="12">
        <f t="shared" ref="AU30:AY30" si="45">SUM(AU25:AU29)</f>
        <v>0</v>
      </c>
      <c r="AV30" s="12">
        <f t="shared" si="45"/>
        <v>0</v>
      </c>
      <c r="AW30" s="13" t="e">
        <f>AV30/AU30</f>
        <v>#DIV/0!</v>
      </c>
      <c r="AX30" s="12">
        <f t="shared" si="45"/>
        <v>6</v>
      </c>
      <c r="AY30" s="12">
        <f t="shared" si="45"/>
        <v>5</v>
      </c>
      <c r="AZ30" s="13">
        <f>AY30/AX30</f>
        <v>0.833333333333333</v>
      </c>
      <c r="BA30" s="12"/>
      <c r="BB30" s="12"/>
      <c r="BC30" s="13"/>
      <c r="BD30" s="12">
        <f>SUM(BD25:BD29)</f>
        <v>0</v>
      </c>
      <c r="BE30" s="12">
        <f>SUM(BE25:BE29)</f>
        <v>0</v>
      </c>
      <c r="BF30" s="13" t="e">
        <f>BE30/BD30</f>
        <v>#DIV/0!</v>
      </c>
      <c r="BG30" s="12"/>
      <c r="BH30" s="12"/>
      <c r="BI30" s="13"/>
      <c r="BJ30" s="12">
        <f t="shared" ref="BJ30:BN30" si="46">SUM(BJ25:BJ29)</f>
        <v>0</v>
      </c>
      <c r="BK30" s="12">
        <f t="shared" si="46"/>
        <v>0</v>
      </c>
      <c r="BL30" s="13" t="e">
        <f>BK30/BJ30</f>
        <v>#DIV/0!</v>
      </c>
      <c r="BM30" s="12">
        <f t="shared" si="46"/>
        <v>0</v>
      </c>
      <c r="BN30" s="12">
        <f t="shared" si="46"/>
        <v>0</v>
      </c>
      <c r="BO30" s="13" t="e">
        <f>BN30/BM30</f>
        <v>#DIV/0!</v>
      </c>
      <c r="BP30" s="12"/>
      <c r="BQ30" s="12"/>
      <c r="BR30" s="13"/>
      <c r="BS30" s="43">
        <f t="shared" si="3"/>
        <v>58</v>
      </c>
      <c r="BT30" s="12">
        <f t="shared" si="1"/>
        <v>48</v>
      </c>
      <c r="BU30" s="44">
        <f t="shared" si="2"/>
        <v>0.827586206896552</v>
      </c>
    </row>
    <row r="31" spans="1:73">
      <c r="A31" s="8" t="s">
        <v>56</v>
      </c>
      <c r="B31" s="9">
        <v>1</v>
      </c>
      <c r="C31" s="9">
        <v>0</v>
      </c>
      <c r="D31" s="10">
        <f t="shared" si="21"/>
        <v>0</v>
      </c>
      <c r="E31" s="9"/>
      <c r="F31" s="9"/>
      <c r="G31" s="18"/>
      <c r="H31" s="9"/>
      <c r="I31" s="9"/>
      <c r="J31" s="18"/>
      <c r="K31" s="9"/>
      <c r="L31" s="9"/>
      <c r="M31" s="18"/>
      <c r="N31" s="9"/>
      <c r="O31" s="9"/>
      <c r="P31" s="18"/>
      <c r="Q31" s="9"/>
      <c r="R31" s="9"/>
      <c r="S31" s="18"/>
      <c r="T31" s="9"/>
      <c r="U31" s="9"/>
      <c r="V31" s="18"/>
      <c r="W31" s="9"/>
      <c r="X31" s="9"/>
      <c r="Y31" s="18"/>
      <c r="Z31" s="9"/>
      <c r="AA31" s="9"/>
      <c r="AB31" s="18"/>
      <c r="AC31" s="9"/>
      <c r="AD31" s="9"/>
      <c r="AE31" s="10"/>
      <c r="AF31" s="9"/>
      <c r="AG31" s="9"/>
      <c r="AH31" s="18"/>
      <c r="AI31" s="9"/>
      <c r="AJ31" s="9"/>
      <c r="AK31" s="18"/>
      <c r="AL31" s="9"/>
      <c r="AM31" s="9"/>
      <c r="AN31" s="18"/>
      <c r="AO31" s="9"/>
      <c r="AP31" s="9"/>
      <c r="AQ31" s="18"/>
      <c r="AR31" s="9"/>
      <c r="AS31" s="9"/>
      <c r="AT31" s="18"/>
      <c r="AU31" s="9"/>
      <c r="AV31" s="9"/>
      <c r="AW31" s="18"/>
      <c r="AX31" s="9"/>
      <c r="AY31" s="9"/>
      <c r="AZ31" s="18"/>
      <c r="BA31" s="9"/>
      <c r="BB31" s="9"/>
      <c r="BC31" s="18"/>
      <c r="BD31" s="9"/>
      <c r="BE31" s="9"/>
      <c r="BF31" s="18"/>
      <c r="BG31" s="9"/>
      <c r="BH31" s="9"/>
      <c r="BI31" s="18"/>
      <c r="BJ31" s="9"/>
      <c r="BK31" s="9"/>
      <c r="BL31" s="18"/>
      <c r="BM31" s="9"/>
      <c r="BN31" s="9"/>
      <c r="BO31" s="18"/>
      <c r="BP31" s="9"/>
      <c r="BQ31" s="9"/>
      <c r="BR31" s="18"/>
      <c r="BS31" s="42">
        <f t="shared" si="3"/>
        <v>1</v>
      </c>
      <c r="BT31" s="9">
        <f t="shared" si="1"/>
        <v>0</v>
      </c>
      <c r="BU31" s="41">
        <f t="shared" si="2"/>
        <v>0</v>
      </c>
    </row>
    <row r="32" spans="1:73">
      <c r="A32" s="8" t="s">
        <v>57</v>
      </c>
      <c r="B32" s="9"/>
      <c r="C32" s="9"/>
      <c r="D32" s="18"/>
      <c r="E32" s="9"/>
      <c r="F32" s="9"/>
      <c r="G32" s="18"/>
      <c r="H32" s="9">
        <v>1</v>
      </c>
      <c r="I32" s="9">
        <v>1</v>
      </c>
      <c r="J32" s="10">
        <f t="shared" si="42"/>
        <v>1</v>
      </c>
      <c r="K32" s="9"/>
      <c r="L32" s="9"/>
      <c r="M32" s="18"/>
      <c r="N32" s="9"/>
      <c r="O32" s="9"/>
      <c r="P32" s="18"/>
      <c r="Q32" s="9"/>
      <c r="R32" s="9"/>
      <c r="S32" s="18"/>
      <c r="T32" s="9"/>
      <c r="U32" s="9"/>
      <c r="V32" s="18"/>
      <c r="W32" s="9"/>
      <c r="X32" s="9"/>
      <c r="Y32" s="18"/>
      <c r="Z32" s="9"/>
      <c r="AA32" s="9"/>
      <c r="AB32" s="18"/>
      <c r="AC32" s="9"/>
      <c r="AD32" s="9"/>
      <c r="AE32" s="18"/>
      <c r="AF32" s="9"/>
      <c r="AG32" s="9"/>
      <c r="AH32" s="18"/>
      <c r="AI32" s="9"/>
      <c r="AJ32" s="9"/>
      <c r="AK32" s="18"/>
      <c r="AL32" s="9"/>
      <c r="AM32" s="9"/>
      <c r="AN32" s="18"/>
      <c r="AO32" s="9"/>
      <c r="AP32" s="9"/>
      <c r="AQ32" s="18"/>
      <c r="AR32" s="9"/>
      <c r="AS32" s="9"/>
      <c r="AT32" s="18"/>
      <c r="AU32" s="9"/>
      <c r="AV32" s="9"/>
      <c r="AW32" s="18"/>
      <c r="AX32" s="9"/>
      <c r="AY32" s="9"/>
      <c r="AZ32" s="18"/>
      <c r="BA32" s="9"/>
      <c r="BB32" s="9"/>
      <c r="BC32" s="18"/>
      <c r="BD32" s="9"/>
      <c r="BE32" s="9"/>
      <c r="BF32" s="18"/>
      <c r="BG32" s="9"/>
      <c r="BH32" s="9"/>
      <c r="BI32" s="18"/>
      <c r="BJ32" s="9"/>
      <c r="BK32" s="9"/>
      <c r="BL32" s="18"/>
      <c r="BM32" s="9"/>
      <c r="BN32" s="9"/>
      <c r="BO32" s="18"/>
      <c r="BP32" s="9"/>
      <c r="BQ32" s="9"/>
      <c r="BR32" s="18"/>
      <c r="BS32" s="42">
        <f t="shared" si="3"/>
        <v>1</v>
      </c>
      <c r="BT32" s="9">
        <f t="shared" si="1"/>
        <v>1</v>
      </c>
      <c r="BU32" s="41">
        <f t="shared" si="2"/>
        <v>1</v>
      </c>
    </row>
    <row r="33" spans="1:73">
      <c r="A33" s="8" t="s">
        <v>58</v>
      </c>
      <c r="B33" s="9">
        <v>1</v>
      </c>
      <c r="C33" s="9">
        <v>1</v>
      </c>
      <c r="D33" s="10">
        <f t="shared" si="21"/>
        <v>1</v>
      </c>
      <c r="E33" s="9"/>
      <c r="F33" s="9"/>
      <c r="G33" s="18"/>
      <c r="H33" s="9">
        <v>14</v>
      </c>
      <c r="I33" s="9">
        <v>8</v>
      </c>
      <c r="J33" s="10">
        <f t="shared" si="42"/>
        <v>0.571428571428571</v>
      </c>
      <c r="K33" s="9"/>
      <c r="L33" s="9"/>
      <c r="M33" s="18"/>
      <c r="N33" s="9"/>
      <c r="O33" s="9"/>
      <c r="P33" s="18"/>
      <c r="Q33" s="9"/>
      <c r="R33" s="9"/>
      <c r="S33" s="18"/>
      <c r="T33" s="9"/>
      <c r="U33" s="9"/>
      <c r="V33" s="18"/>
      <c r="W33" s="9"/>
      <c r="X33" s="9"/>
      <c r="Y33" s="18"/>
      <c r="Z33" s="9"/>
      <c r="AA33" s="9"/>
      <c r="AB33" s="18"/>
      <c r="AC33" s="9">
        <v>1</v>
      </c>
      <c r="AD33" s="9">
        <v>1</v>
      </c>
      <c r="AE33" s="10">
        <f>AD33/AC33</f>
        <v>1</v>
      </c>
      <c r="AF33" s="9">
        <v>1</v>
      </c>
      <c r="AG33" s="9">
        <v>1</v>
      </c>
      <c r="AH33" s="10">
        <f>AG33/AF33</f>
        <v>1</v>
      </c>
      <c r="AI33" s="9"/>
      <c r="AJ33" s="9"/>
      <c r="AK33" s="18"/>
      <c r="AL33" s="9"/>
      <c r="AM33" s="9"/>
      <c r="AN33" s="18"/>
      <c r="AO33" s="9"/>
      <c r="AP33" s="9"/>
      <c r="AQ33" s="18"/>
      <c r="AR33" s="9"/>
      <c r="AS33" s="9"/>
      <c r="AT33" s="18"/>
      <c r="AU33" s="9"/>
      <c r="AV33" s="9"/>
      <c r="AW33" s="18"/>
      <c r="AX33" s="9"/>
      <c r="AY33" s="9"/>
      <c r="AZ33" s="18"/>
      <c r="BA33" s="9"/>
      <c r="BB33" s="9"/>
      <c r="BC33" s="18"/>
      <c r="BD33" s="9"/>
      <c r="BE33" s="9"/>
      <c r="BF33" s="18"/>
      <c r="BG33" s="9"/>
      <c r="BH33" s="9"/>
      <c r="BI33" s="10"/>
      <c r="BJ33" s="9"/>
      <c r="BK33" s="9"/>
      <c r="BL33" s="48"/>
      <c r="BM33" s="9"/>
      <c r="BN33" s="9"/>
      <c r="BO33" s="18"/>
      <c r="BP33" s="9"/>
      <c r="BQ33" s="9"/>
      <c r="BR33" s="18"/>
      <c r="BS33" s="42">
        <f t="shared" si="3"/>
        <v>17</v>
      </c>
      <c r="BT33" s="9">
        <f t="shared" si="1"/>
        <v>11</v>
      </c>
      <c r="BU33" s="41">
        <f t="shared" si="2"/>
        <v>0.647058823529412</v>
      </c>
    </row>
    <row r="34" spans="1:73">
      <c r="A34" s="8" t="s">
        <v>59</v>
      </c>
      <c r="B34" s="9"/>
      <c r="C34" s="9"/>
      <c r="D34" s="18"/>
      <c r="E34" s="9"/>
      <c r="F34" s="9"/>
      <c r="G34" s="18"/>
      <c r="H34" s="9"/>
      <c r="I34" s="9"/>
      <c r="J34" s="18"/>
      <c r="K34" s="9"/>
      <c r="L34" s="9"/>
      <c r="M34" s="18"/>
      <c r="N34" s="9"/>
      <c r="O34" s="9"/>
      <c r="P34" s="18"/>
      <c r="Q34" s="9"/>
      <c r="R34" s="9"/>
      <c r="S34" s="18"/>
      <c r="T34" s="9"/>
      <c r="U34" s="9"/>
      <c r="V34" s="18"/>
      <c r="W34" s="9"/>
      <c r="X34" s="9"/>
      <c r="Y34" s="18"/>
      <c r="Z34" s="9"/>
      <c r="AA34" s="9"/>
      <c r="AB34" s="18"/>
      <c r="AC34" s="9"/>
      <c r="AD34" s="9"/>
      <c r="AE34" s="18"/>
      <c r="AF34" s="9"/>
      <c r="AG34" s="9"/>
      <c r="AH34" s="18"/>
      <c r="AI34" s="9"/>
      <c r="AJ34" s="9"/>
      <c r="AK34" s="18"/>
      <c r="AL34" s="9"/>
      <c r="AM34" s="9"/>
      <c r="AN34" s="18"/>
      <c r="AO34" s="9"/>
      <c r="AP34" s="9"/>
      <c r="AQ34" s="18"/>
      <c r="AR34" s="9"/>
      <c r="AS34" s="9"/>
      <c r="AT34" s="18"/>
      <c r="AU34" s="9"/>
      <c r="AV34" s="9"/>
      <c r="AW34" s="18"/>
      <c r="AX34" s="9"/>
      <c r="AY34" s="9"/>
      <c r="AZ34" s="18"/>
      <c r="BA34" s="9"/>
      <c r="BB34" s="9"/>
      <c r="BC34" s="18"/>
      <c r="BD34" s="9"/>
      <c r="BE34" s="9"/>
      <c r="BF34" s="18"/>
      <c r="BG34" s="9"/>
      <c r="BH34" s="9"/>
      <c r="BI34" s="18"/>
      <c r="BJ34" s="9"/>
      <c r="BK34" s="9"/>
      <c r="BL34" s="18"/>
      <c r="BM34" s="9"/>
      <c r="BN34" s="9"/>
      <c r="BO34" s="18"/>
      <c r="BP34" s="9"/>
      <c r="BQ34" s="9"/>
      <c r="BR34" s="18"/>
      <c r="BS34" s="42">
        <f t="shared" si="3"/>
        <v>0</v>
      </c>
      <c r="BT34" s="9">
        <f t="shared" si="1"/>
        <v>0</v>
      </c>
      <c r="BU34" s="41" t="e">
        <f t="shared" si="2"/>
        <v>#DIV/0!</v>
      </c>
    </row>
    <row r="35" spans="1:73">
      <c r="A35" s="8" t="s">
        <v>60</v>
      </c>
      <c r="B35" s="9">
        <v>3</v>
      </c>
      <c r="C35" s="9">
        <v>1</v>
      </c>
      <c r="D35" s="10">
        <f>C35/B35</f>
        <v>0.333333333333333</v>
      </c>
      <c r="E35" s="9"/>
      <c r="F35" s="9"/>
      <c r="G35" s="18"/>
      <c r="H35" s="9"/>
      <c r="I35" s="9"/>
      <c r="J35" s="18"/>
      <c r="K35" s="9"/>
      <c r="L35" s="9"/>
      <c r="M35" s="18"/>
      <c r="N35" s="9"/>
      <c r="O35" s="9"/>
      <c r="P35" s="18"/>
      <c r="Q35" s="9"/>
      <c r="R35" s="9"/>
      <c r="S35" s="18"/>
      <c r="T35" s="9"/>
      <c r="U35" s="9"/>
      <c r="V35" s="18"/>
      <c r="W35" s="9"/>
      <c r="X35" s="9"/>
      <c r="Y35" s="18"/>
      <c r="Z35" s="9"/>
      <c r="AA35" s="9"/>
      <c r="AB35" s="18"/>
      <c r="AC35" s="9"/>
      <c r="AD35" s="9"/>
      <c r="AE35" s="18"/>
      <c r="AF35" s="9"/>
      <c r="AG35" s="9"/>
      <c r="AH35" s="18"/>
      <c r="AI35" s="9"/>
      <c r="AJ35" s="9"/>
      <c r="AK35" s="18"/>
      <c r="AL35" s="9"/>
      <c r="AM35" s="9"/>
      <c r="AN35" s="18"/>
      <c r="AO35" s="9"/>
      <c r="AP35" s="9"/>
      <c r="AQ35" s="18"/>
      <c r="AR35" s="9"/>
      <c r="AS35" s="9"/>
      <c r="AT35" s="18"/>
      <c r="AU35" s="9"/>
      <c r="AV35" s="9"/>
      <c r="AW35" s="18"/>
      <c r="AX35" s="9"/>
      <c r="AY35" s="9"/>
      <c r="AZ35" s="18"/>
      <c r="BA35" s="9"/>
      <c r="BB35" s="9"/>
      <c r="BC35" s="18"/>
      <c r="BD35" s="9"/>
      <c r="BE35" s="9"/>
      <c r="BF35" s="18"/>
      <c r="BG35" s="9"/>
      <c r="BH35" s="9"/>
      <c r="BI35" s="18"/>
      <c r="BJ35" s="9"/>
      <c r="BK35" s="9"/>
      <c r="BL35" s="18"/>
      <c r="BM35" s="9"/>
      <c r="BN35" s="9"/>
      <c r="BO35" s="18"/>
      <c r="BP35" s="9"/>
      <c r="BQ35" s="9"/>
      <c r="BR35" s="18"/>
      <c r="BS35" s="42">
        <f t="shared" si="3"/>
        <v>3</v>
      </c>
      <c r="BT35" s="9">
        <f t="shared" si="1"/>
        <v>1</v>
      </c>
      <c r="BU35" s="41">
        <f t="shared" si="2"/>
        <v>0.333333333333333</v>
      </c>
    </row>
    <row r="36" spans="1:73">
      <c r="A36" s="11" t="s">
        <v>61</v>
      </c>
      <c r="B36" s="12">
        <f>SUM(B31:B35)</f>
        <v>5</v>
      </c>
      <c r="C36" s="12">
        <f>SUM(C31:C35)</f>
        <v>2</v>
      </c>
      <c r="D36" s="13">
        <f t="shared" ref="D36:D46" si="47">C36/B36</f>
        <v>0.4</v>
      </c>
      <c r="E36" s="12"/>
      <c r="F36" s="12"/>
      <c r="G36" s="13"/>
      <c r="H36" s="12">
        <f>SUM(H31:H35)</f>
        <v>15</v>
      </c>
      <c r="I36" s="12">
        <f>SUM(I31:I35)</f>
        <v>9</v>
      </c>
      <c r="J36" s="13">
        <f t="shared" ref="J36:J37" si="48">I36/H36</f>
        <v>0.6</v>
      </c>
      <c r="K36" s="12"/>
      <c r="L36" s="12"/>
      <c r="M36" s="13"/>
      <c r="N36" s="12"/>
      <c r="O36" s="12"/>
      <c r="P36" s="13"/>
      <c r="Q36" s="12">
        <f>SUM(Q31:Q35)</f>
        <v>0</v>
      </c>
      <c r="R36" s="12">
        <f>SUM(R31:R35)</f>
        <v>0</v>
      </c>
      <c r="S36" s="13" t="e">
        <f>R36/Q36</f>
        <v>#DIV/0!</v>
      </c>
      <c r="T36" s="12"/>
      <c r="U36" s="12"/>
      <c r="V36" s="13"/>
      <c r="W36" s="12">
        <f>SUM(W31:W35)</f>
        <v>0</v>
      </c>
      <c r="X36" s="12">
        <f>SUM(X31:X35)</f>
        <v>0</v>
      </c>
      <c r="Y36" s="13" t="e">
        <f>X36/W36</f>
        <v>#DIV/0!</v>
      </c>
      <c r="Z36" s="12"/>
      <c r="AA36" s="12"/>
      <c r="AB36" s="13"/>
      <c r="AC36" s="12">
        <f t="shared" ref="AC36:AG36" si="49">SUM(AC31:AC35)</f>
        <v>1</v>
      </c>
      <c r="AD36" s="12">
        <f t="shared" si="49"/>
        <v>1</v>
      </c>
      <c r="AE36" s="13">
        <f t="shared" ref="AE36:AE40" si="50">AD36/AC36</f>
        <v>1</v>
      </c>
      <c r="AF36" s="12">
        <f t="shared" si="49"/>
        <v>1</v>
      </c>
      <c r="AG36" s="12">
        <f t="shared" si="49"/>
        <v>1</v>
      </c>
      <c r="AH36" s="13">
        <f>AG36/AF36</f>
        <v>1</v>
      </c>
      <c r="AI36" s="12">
        <f>SUM(AI31:AI35)</f>
        <v>0</v>
      </c>
      <c r="AJ36" s="12">
        <f>SUM(AJ31:AJ35)</f>
        <v>0</v>
      </c>
      <c r="AK36" s="13" t="e">
        <f>AJ36/AI36</f>
        <v>#DIV/0!</v>
      </c>
      <c r="AL36" s="12"/>
      <c r="AM36" s="12"/>
      <c r="AN36" s="13"/>
      <c r="AO36" s="12"/>
      <c r="AP36" s="12"/>
      <c r="AQ36" s="13"/>
      <c r="AR36" s="12">
        <f>SUM(AR31:AR35)</f>
        <v>0</v>
      </c>
      <c r="AS36" s="12">
        <f>SUM(AS31:AS35)</f>
        <v>0</v>
      </c>
      <c r="AT36" s="13" t="e">
        <f t="shared" ref="AT36:AT40" si="51">AS36/AR36</f>
        <v>#DIV/0!</v>
      </c>
      <c r="AU36" s="12"/>
      <c r="AV36" s="12"/>
      <c r="AW36" s="13"/>
      <c r="AX36" s="12">
        <f>SUM(AX31:AX35)</f>
        <v>0</v>
      </c>
      <c r="AY36" s="12">
        <f>SUM(AY31:AY35)</f>
        <v>0</v>
      </c>
      <c r="AZ36" s="13" t="e">
        <f t="shared" ref="AZ36:AZ38" si="52">AY36/AX36</f>
        <v>#DIV/0!</v>
      </c>
      <c r="BA36" s="12"/>
      <c r="BB36" s="12"/>
      <c r="BC36" s="13"/>
      <c r="BD36" s="12">
        <f t="shared" ref="BD36:BH36" si="53">SUM(BD31:BD35)</f>
        <v>0</v>
      </c>
      <c r="BE36" s="12">
        <f t="shared" si="53"/>
        <v>0</v>
      </c>
      <c r="BF36" s="13" t="e">
        <f>BE36/BD36</f>
        <v>#DIV/0!</v>
      </c>
      <c r="BG36" s="12">
        <f t="shared" si="53"/>
        <v>0</v>
      </c>
      <c r="BH36" s="12">
        <f t="shared" si="53"/>
        <v>0</v>
      </c>
      <c r="BI36" s="13" t="e">
        <f t="shared" ref="BI36:BI37" si="54">BH36/BG36</f>
        <v>#DIV/0!</v>
      </c>
      <c r="BJ36" s="12">
        <f>SUM(BJ31:BJ35)</f>
        <v>0</v>
      </c>
      <c r="BK36" s="12">
        <f>SUM(BK31:BK35)</f>
        <v>0</v>
      </c>
      <c r="BL36" s="13" t="e">
        <f>BK36/BJ36</f>
        <v>#DIV/0!</v>
      </c>
      <c r="BM36" s="12"/>
      <c r="BN36" s="12"/>
      <c r="BO36" s="13"/>
      <c r="BP36" s="12"/>
      <c r="BQ36" s="12"/>
      <c r="BR36" s="13"/>
      <c r="BS36" s="43">
        <f t="shared" si="3"/>
        <v>22</v>
      </c>
      <c r="BT36" s="12">
        <f t="shared" si="1"/>
        <v>13</v>
      </c>
      <c r="BU36" s="44">
        <f t="shared" si="2"/>
        <v>0.590909090909091</v>
      </c>
    </row>
    <row r="37" spans="1:73">
      <c r="A37" s="14" t="s">
        <v>62</v>
      </c>
      <c r="B37" s="15">
        <f>B30+B36</f>
        <v>39</v>
      </c>
      <c r="C37" s="15">
        <f>C30+C36</f>
        <v>30</v>
      </c>
      <c r="D37" s="16">
        <f t="shared" si="47"/>
        <v>0.769230769230769</v>
      </c>
      <c r="E37" s="15"/>
      <c r="F37" s="15"/>
      <c r="G37" s="16"/>
      <c r="H37" s="15">
        <f>H30+H36</f>
        <v>16</v>
      </c>
      <c r="I37" s="15">
        <f>I30+I36</f>
        <v>10</v>
      </c>
      <c r="J37" s="16">
        <f t="shared" si="48"/>
        <v>0.625</v>
      </c>
      <c r="K37" s="15"/>
      <c r="L37" s="15"/>
      <c r="M37" s="16"/>
      <c r="N37" s="15">
        <f>N30+N36</f>
        <v>1</v>
      </c>
      <c r="O37" s="15">
        <f>O30+O36</f>
        <v>0</v>
      </c>
      <c r="P37" s="16">
        <f>O37/N37</f>
        <v>0</v>
      </c>
      <c r="Q37" s="15">
        <f>Q30+Q36</f>
        <v>0</v>
      </c>
      <c r="R37" s="15">
        <f>R30+R36</f>
        <v>0</v>
      </c>
      <c r="S37" s="16" t="e">
        <f>R37/Q37</f>
        <v>#DIV/0!</v>
      </c>
      <c r="T37" s="15"/>
      <c r="U37" s="15"/>
      <c r="V37" s="16"/>
      <c r="W37" s="15">
        <f>W30+W36</f>
        <v>0</v>
      </c>
      <c r="X37" s="15">
        <f>X30+X36</f>
        <v>0</v>
      </c>
      <c r="Y37" s="16" t="e">
        <f>X37/W37</f>
        <v>#DIV/0!</v>
      </c>
      <c r="Z37" s="15"/>
      <c r="AA37" s="15"/>
      <c r="AB37" s="16"/>
      <c r="AC37" s="15">
        <f t="shared" ref="AC37:AG37" si="55">AC30+AC36</f>
        <v>12</v>
      </c>
      <c r="AD37" s="15">
        <f t="shared" si="55"/>
        <v>11</v>
      </c>
      <c r="AE37" s="16">
        <f t="shared" si="50"/>
        <v>0.916666666666667</v>
      </c>
      <c r="AF37" s="15">
        <f t="shared" si="55"/>
        <v>1</v>
      </c>
      <c r="AG37" s="15">
        <f t="shared" si="55"/>
        <v>1</v>
      </c>
      <c r="AH37" s="16">
        <f>AG37/AF37</f>
        <v>1</v>
      </c>
      <c r="AI37" s="15">
        <f>AI30+AI36</f>
        <v>0</v>
      </c>
      <c r="AJ37" s="15">
        <f>AJ30+AJ36</f>
        <v>0</v>
      </c>
      <c r="AK37" s="16" t="e">
        <f>AJ37/AI37</f>
        <v>#DIV/0!</v>
      </c>
      <c r="AL37" s="15"/>
      <c r="AM37" s="15"/>
      <c r="AN37" s="16"/>
      <c r="AO37" s="15">
        <f t="shared" ref="AO37:AS37" si="56">AO30+AO36</f>
        <v>0</v>
      </c>
      <c r="AP37" s="15">
        <f t="shared" si="56"/>
        <v>0</v>
      </c>
      <c r="AQ37" s="16" t="e">
        <f>AP37/AO37</f>
        <v>#DIV/0!</v>
      </c>
      <c r="AR37" s="15">
        <f t="shared" si="56"/>
        <v>5</v>
      </c>
      <c r="AS37" s="15">
        <f t="shared" si="56"/>
        <v>4</v>
      </c>
      <c r="AT37" s="16">
        <f t="shared" si="51"/>
        <v>0.8</v>
      </c>
      <c r="AU37" s="15">
        <f t="shared" ref="AU37:AY37" si="57">AU30+AU36</f>
        <v>0</v>
      </c>
      <c r="AV37" s="15">
        <f t="shared" si="57"/>
        <v>0</v>
      </c>
      <c r="AW37" s="16" t="e">
        <f>AV37/AU37</f>
        <v>#DIV/0!</v>
      </c>
      <c r="AX37" s="15">
        <f t="shared" si="57"/>
        <v>6</v>
      </c>
      <c r="AY37" s="15">
        <f t="shared" si="57"/>
        <v>5</v>
      </c>
      <c r="AZ37" s="16">
        <f t="shared" si="52"/>
        <v>0.833333333333333</v>
      </c>
      <c r="BA37" s="15"/>
      <c r="BB37" s="15"/>
      <c r="BC37" s="16"/>
      <c r="BD37" s="15">
        <f t="shared" ref="BD37:BH37" si="58">BD30+BD36</f>
        <v>0</v>
      </c>
      <c r="BE37" s="15">
        <f t="shared" si="58"/>
        <v>0</v>
      </c>
      <c r="BF37" s="16" t="e">
        <f>BE37/BD37</f>
        <v>#DIV/0!</v>
      </c>
      <c r="BG37" s="15">
        <f t="shared" si="58"/>
        <v>0</v>
      </c>
      <c r="BH37" s="15">
        <f t="shared" si="58"/>
        <v>0</v>
      </c>
      <c r="BI37" s="16" t="e">
        <f t="shared" si="54"/>
        <v>#DIV/0!</v>
      </c>
      <c r="BJ37" s="15">
        <f t="shared" ref="BJ37:BN37" si="59">BJ30+BJ36</f>
        <v>0</v>
      </c>
      <c r="BK37" s="15">
        <f t="shared" si="59"/>
        <v>0</v>
      </c>
      <c r="BL37" s="16" t="e">
        <f>BK37/BJ37</f>
        <v>#DIV/0!</v>
      </c>
      <c r="BM37" s="15">
        <f t="shared" si="59"/>
        <v>0</v>
      </c>
      <c r="BN37" s="15">
        <f t="shared" si="59"/>
        <v>0</v>
      </c>
      <c r="BO37" s="16" t="e">
        <f>BN37/BM37</f>
        <v>#DIV/0!</v>
      </c>
      <c r="BP37" s="15"/>
      <c r="BQ37" s="15"/>
      <c r="BR37" s="16"/>
      <c r="BS37" s="45">
        <f t="shared" si="3"/>
        <v>80</v>
      </c>
      <c r="BT37" s="15">
        <f t="shared" si="1"/>
        <v>61</v>
      </c>
      <c r="BU37" s="46">
        <f t="shared" si="2"/>
        <v>0.7625</v>
      </c>
    </row>
    <row r="38" spans="1:73">
      <c r="A38" s="8" t="s">
        <v>63</v>
      </c>
      <c r="B38" s="9">
        <v>3</v>
      </c>
      <c r="C38" s="9">
        <v>2</v>
      </c>
      <c r="D38" s="10">
        <f t="shared" si="47"/>
        <v>0.666666666666667</v>
      </c>
      <c r="E38" s="9"/>
      <c r="F38" s="9"/>
      <c r="G38" s="18"/>
      <c r="H38" s="9"/>
      <c r="I38" s="9"/>
      <c r="J38" s="18"/>
      <c r="K38" s="9"/>
      <c r="L38" s="9"/>
      <c r="M38" s="18"/>
      <c r="N38" s="9">
        <v>1</v>
      </c>
      <c r="O38" s="9">
        <v>1</v>
      </c>
      <c r="P38" s="10">
        <f>O38/N38</f>
        <v>1</v>
      </c>
      <c r="Q38" s="9"/>
      <c r="R38" s="9"/>
      <c r="S38" s="18"/>
      <c r="T38" s="9"/>
      <c r="U38" s="9"/>
      <c r="V38" s="18"/>
      <c r="W38" s="9"/>
      <c r="X38" s="9"/>
      <c r="Y38" s="18"/>
      <c r="Z38" s="9"/>
      <c r="AA38" s="9"/>
      <c r="AB38" s="18"/>
      <c r="AC38" s="9">
        <v>13</v>
      </c>
      <c r="AD38" s="9">
        <v>11</v>
      </c>
      <c r="AE38" s="10">
        <f t="shared" si="50"/>
        <v>0.846153846153846</v>
      </c>
      <c r="AF38" s="9"/>
      <c r="AG38" s="9"/>
      <c r="AH38" s="18"/>
      <c r="AI38" s="9"/>
      <c r="AJ38" s="9"/>
      <c r="AK38" s="18"/>
      <c r="AL38" s="9"/>
      <c r="AM38" s="9"/>
      <c r="AN38" s="18"/>
      <c r="AO38" s="9"/>
      <c r="AP38" s="9"/>
      <c r="AQ38" s="18"/>
      <c r="AR38" s="9"/>
      <c r="AS38" s="9"/>
      <c r="AT38" s="18"/>
      <c r="AU38" s="9"/>
      <c r="AV38" s="9"/>
      <c r="AW38" s="18"/>
      <c r="AX38" s="9">
        <v>6</v>
      </c>
      <c r="AY38" s="9">
        <v>5</v>
      </c>
      <c r="AZ38" s="10">
        <f t="shared" si="52"/>
        <v>0.833333333333333</v>
      </c>
      <c r="BA38" s="9"/>
      <c r="BB38" s="9"/>
      <c r="BC38" s="18"/>
      <c r="BD38" s="9"/>
      <c r="BE38" s="9"/>
      <c r="BF38" s="18"/>
      <c r="BG38" s="9"/>
      <c r="BH38" s="9"/>
      <c r="BI38" s="18"/>
      <c r="BJ38" s="9"/>
      <c r="BK38" s="9"/>
      <c r="BL38" s="48"/>
      <c r="BM38" s="9"/>
      <c r="BN38" s="9"/>
      <c r="BO38" s="18"/>
      <c r="BP38" s="9"/>
      <c r="BQ38" s="9"/>
      <c r="BR38" s="18"/>
      <c r="BS38" s="42">
        <f t="shared" si="3"/>
        <v>23</v>
      </c>
      <c r="BT38" s="9">
        <f t="shared" si="1"/>
        <v>19</v>
      </c>
      <c r="BU38" s="41">
        <f t="shared" si="2"/>
        <v>0.826086956521739</v>
      </c>
    </row>
    <row r="39" spans="1:73">
      <c r="A39" s="8" t="s">
        <v>64</v>
      </c>
      <c r="B39" s="9">
        <v>3</v>
      </c>
      <c r="C39" s="9">
        <v>1</v>
      </c>
      <c r="D39" s="10">
        <f t="shared" si="47"/>
        <v>0.333333333333333</v>
      </c>
      <c r="E39" s="9"/>
      <c r="F39" s="9"/>
      <c r="G39" s="18"/>
      <c r="H39" s="9">
        <v>3</v>
      </c>
      <c r="I39" s="9">
        <v>1</v>
      </c>
      <c r="J39" s="10">
        <f>I39/H39</f>
        <v>0.333333333333333</v>
      </c>
      <c r="K39" s="9"/>
      <c r="L39" s="9"/>
      <c r="M39" s="18"/>
      <c r="N39" s="9"/>
      <c r="O39" s="9"/>
      <c r="P39" s="18"/>
      <c r="Q39" s="9"/>
      <c r="R39" s="9"/>
      <c r="S39" s="18"/>
      <c r="T39" s="9"/>
      <c r="U39" s="9"/>
      <c r="V39" s="18"/>
      <c r="W39" s="9"/>
      <c r="X39" s="9"/>
      <c r="Y39" s="18"/>
      <c r="Z39" s="9"/>
      <c r="AA39" s="9"/>
      <c r="AB39" s="10"/>
      <c r="AC39" s="9">
        <v>1</v>
      </c>
      <c r="AD39" s="9">
        <v>1</v>
      </c>
      <c r="AE39" s="10">
        <f t="shared" si="50"/>
        <v>1</v>
      </c>
      <c r="AF39" s="9"/>
      <c r="AG39" s="9"/>
      <c r="AH39" s="18"/>
      <c r="AI39" s="9"/>
      <c r="AJ39" s="9"/>
      <c r="AK39" s="18"/>
      <c r="AL39" s="9"/>
      <c r="AM39" s="9"/>
      <c r="AN39" s="18"/>
      <c r="AO39" s="9"/>
      <c r="AP39" s="9"/>
      <c r="AQ39" s="18"/>
      <c r="AR39" s="9"/>
      <c r="AS39" s="9"/>
      <c r="AT39" s="18"/>
      <c r="AU39" s="9"/>
      <c r="AV39" s="9"/>
      <c r="AW39" s="18"/>
      <c r="AX39" s="9"/>
      <c r="AY39" s="9"/>
      <c r="AZ39" s="18"/>
      <c r="BA39" s="9"/>
      <c r="BB39" s="9"/>
      <c r="BC39" s="18"/>
      <c r="BD39" s="9"/>
      <c r="BE39" s="9"/>
      <c r="BF39" s="18"/>
      <c r="BG39" s="9"/>
      <c r="BH39" s="9"/>
      <c r="BI39" s="18"/>
      <c r="BJ39" s="9"/>
      <c r="BK39" s="9"/>
      <c r="BL39" s="18"/>
      <c r="BM39" s="9"/>
      <c r="BN39" s="9"/>
      <c r="BO39" s="48"/>
      <c r="BP39" s="9"/>
      <c r="BQ39" s="9"/>
      <c r="BR39" s="18"/>
      <c r="BS39" s="42">
        <f t="shared" si="3"/>
        <v>7</v>
      </c>
      <c r="BT39" s="9">
        <f t="shared" si="1"/>
        <v>3</v>
      </c>
      <c r="BU39" s="41">
        <f t="shared" si="2"/>
        <v>0.428571428571429</v>
      </c>
    </row>
    <row r="40" spans="1:73">
      <c r="A40" s="8" t="s">
        <v>65</v>
      </c>
      <c r="B40" s="9">
        <v>66</v>
      </c>
      <c r="C40" s="9">
        <v>29</v>
      </c>
      <c r="D40" s="10">
        <f t="shared" si="47"/>
        <v>0.439393939393939</v>
      </c>
      <c r="E40" s="9"/>
      <c r="F40" s="9"/>
      <c r="G40" s="18"/>
      <c r="H40" s="9">
        <v>5</v>
      </c>
      <c r="I40" s="9">
        <v>4</v>
      </c>
      <c r="J40" s="10">
        <f>I40/H40</f>
        <v>0.8</v>
      </c>
      <c r="K40" s="9"/>
      <c r="L40" s="9"/>
      <c r="M40" s="18"/>
      <c r="N40" s="9">
        <v>1</v>
      </c>
      <c r="O40" s="9">
        <v>1</v>
      </c>
      <c r="P40" s="10">
        <f>O40/N40</f>
        <v>1</v>
      </c>
      <c r="Q40" s="9"/>
      <c r="R40" s="9"/>
      <c r="S40" s="18"/>
      <c r="T40" s="9"/>
      <c r="U40" s="9"/>
      <c r="V40" s="18"/>
      <c r="W40" s="9"/>
      <c r="X40" s="9"/>
      <c r="Y40" s="18"/>
      <c r="Z40" s="9"/>
      <c r="AA40" s="9"/>
      <c r="AB40" s="18"/>
      <c r="AC40" s="9">
        <v>10</v>
      </c>
      <c r="AD40" s="9">
        <v>7</v>
      </c>
      <c r="AE40" s="10">
        <f t="shared" si="50"/>
        <v>0.7</v>
      </c>
      <c r="AF40" s="9"/>
      <c r="AG40" s="9"/>
      <c r="AH40" s="18"/>
      <c r="AI40" s="9"/>
      <c r="AJ40" s="9"/>
      <c r="AK40" s="18"/>
      <c r="AL40" s="9"/>
      <c r="AM40" s="9"/>
      <c r="AN40" s="18"/>
      <c r="AO40" s="9"/>
      <c r="AP40" s="9"/>
      <c r="AQ40" s="10"/>
      <c r="AR40" s="9">
        <v>4</v>
      </c>
      <c r="AS40" s="9">
        <v>3</v>
      </c>
      <c r="AT40" s="10">
        <f t="shared" si="51"/>
        <v>0.75</v>
      </c>
      <c r="AU40" s="9"/>
      <c r="AV40" s="9"/>
      <c r="AW40" s="18"/>
      <c r="AX40" s="9">
        <v>2</v>
      </c>
      <c r="AY40" s="9">
        <v>1</v>
      </c>
      <c r="AZ40" s="10">
        <f>AY40/AX40</f>
        <v>0.5</v>
      </c>
      <c r="BA40" s="9"/>
      <c r="BB40" s="9"/>
      <c r="BC40" s="18"/>
      <c r="BD40" s="9"/>
      <c r="BE40" s="9"/>
      <c r="BF40" s="18"/>
      <c r="BG40" s="9"/>
      <c r="BH40" s="9"/>
      <c r="BI40" s="18"/>
      <c r="BJ40" s="9"/>
      <c r="BK40" s="9"/>
      <c r="BL40" s="48"/>
      <c r="BM40" s="9"/>
      <c r="BN40" s="9"/>
      <c r="BO40" s="18"/>
      <c r="BP40" s="9"/>
      <c r="BQ40" s="9"/>
      <c r="BR40" s="18"/>
      <c r="BS40" s="42">
        <f t="shared" si="3"/>
        <v>88</v>
      </c>
      <c r="BT40" s="9">
        <f t="shared" si="1"/>
        <v>45</v>
      </c>
      <c r="BU40" s="41">
        <f t="shared" si="2"/>
        <v>0.511363636363636</v>
      </c>
    </row>
    <row r="41" spans="1:73">
      <c r="A41" s="8" t="s">
        <v>66</v>
      </c>
      <c r="B41" s="9">
        <v>10</v>
      </c>
      <c r="C41" s="9">
        <v>10</v>
      </c>
      <c r="D41" s="10">
        <f t="shared" si="47"/>
        <v>1</v>
      </c>
      <c r="E41" s="9"/>
      <c r="F41" s="9"/>
      <c r="G41" s="18"/>
      <c r="H41" s="9"/>
      <c r="I41" s="9"/>
      <c r="J41" s="18"/>
      <c r="K41" s="9"/>
      <c r="L41" s="9"/>
      <c r="M41" s="18"/>
      <c r="N41" s="9">
        <v>1</v>
      </c>
      <c r="O41" s="9">
        <v>1</v>
      </c>
      <c r="P41" s="10">
        <f>O41/N41</f>
        <v>1</v>
      </c>
      <c r="Q41" s="9"/>
      <c r="R41" s="9"/>
      <c r="S41" s="18"/>
      <c r="T41" s="9"/>
      <c r="U41" s="9"/>
      <c r="V41" s="18"/>
      <c r="W41" s="9"/>
      <c r="X41" s="9"/>
      <c r="Y41" s="18"/>
      <c r="Z41" s="9"/>
      <c r="AA41" s="9"/>
      <c r="AB41" s="18"/>
      <c r="AC41" s="9"/>
      <c r="AD41" s="9"/>
      <c r="AE41" s="10"/>
      <c r="AF41" s="9"/>
      <c r="AG41" s="9"/>
      <c r="AH41" s="18"/>
      <c r="AI41" s="9"/>
      <c r="AJ41" s="9"/>
      <c r="AK41" s="18"/>
      <c r="AL41" s="9"/>
      <c r="AM41" s="9"/>
      <c r="AN41" s="18"/>
      <c r="AO41" s="9"/>
      <c r="AP41" s="9"/>
      <c r="AQ41" s="18"/>
      <c r="AR41" s="9"/>
      <c r="AS41" s="9"/>
      <c r="AT41" s="18"/>
      <c r="AU41" s="9"/>
      <c r="AV41" s="9"/>
      <c r="AW41" s="18"/>
      <c r="AX41" s="9"/>
      <c r="AY41" s="9"/>
      <c r="AZ41" s="18"/>
      <c r="BA41" s="9"/>
      <c r="BB41" s="9"/>
      <c r="BC41" s="18"/>
      <c r="BD41" s="9"/>
      <c r="BE41" s="9"/>
      <c r="BF41" s="18"/>
      <c r="BG41" s="9"/>
      <c r="BH41" s="9"/>
      <c r="BI41" s="18"/>
      <c r="BJ41" s="9"/>
      <c r="BK41" s="9"/>
      <c r="BL41" s="18"/>
      <c r="BM41" s="9"/>
      <c r="BN41" s="9"/>
      <c r="BO41" s="18"/>
      <c r="BP41" s="9"/>
      <c r="BQ41" s="9"/>
      <c r="BR41" s="18"/>
      <c r="BS41" s="42">
        <f t="shared" si="3"/>
        <v>11</v>
      </c>
      <c r="BT41" s="9">
        <f t="shared" si="1"/>
        <v>11</v>
      </c>
      <c r="BU41" s="41">
        <f t="shared" si="2"/>
        <v>1</v>
      </c>
    </row>
    <row r="42" spans="1:73">
      <c r="A42" s="8" t="s">
        <v>67</v>
      </c>
      <c r="B42" s="9">
        <v>1</v>
      </c>
      <c r="C42" s="9">
        <v>0</v>
      </c>
      <c r="D42" s="10">
        <f t="shared" si="47"/>
        <v>0</v>
      </c>
      <c r="E42" s="9"/>
      <c r="F42" s="9"/>
      <c r="G42" s="18"/>
      <c r="H42" s="9"/>
      <c r="I42" s="9"/>
      <c r="J42" s="18"/>
      <c r="K42" s="9"/>
      <c r="L42" s="9"/>
      <c r="M42" s="18"/>
      <c r="N42" s="9"/>
      <c r="O42" s="9"/>
      <c r="P42" s="18"/>
      <c r="Q42" s="9"/>
      <c r="R42" s="9"/>
      <c r="S42" s="18"/>
      <c r="T42" s="9"/>
      <c r="U42" s="9"/>
      <c r="V42" s="18"/>
      <c r="W42" s="9"/>
      <c r="X42" s="9"/>
      <c r="Y42" s="18"/>
      <c r="Z42" s="9"/>
      <c r="AA42" s="9"/>
      <c r="AB42" s="18"/>
      <c r="AC42" s="9"/>
      <c r="AD42" s="9"/>
      <c r="AE42" s="18"/>
      <c r="AF42" s="9"/>
      <c r="AG42" s="9"/>
      <c r="AH42" s="18"/>
      <c r="AI42" s="9"/>
      <c r="AJ42" s="9"/>
      <c r="AK42" s="18"/>
      <c r="AL42" s="9"/>
      <c r="AM42" s="9"/>
      <c r="AN42" s="18"/>
      <c r="AO42" s="9"/>
      <c r="AP42" s="9"/>
      <c r="AQ42" s="18"/>
      <c r="AR42" s="9"/>
      <c r="AS42" s="9"/>
      <c r="AT42" s="18"/>
      <c r="AU42" s="9"/>
      <c r="AV42" s="9"/>
      <c r="AW42" s="18"/>
      <c r="AX42" s="9"/>
      <c r="AY42" s="9"/>
      <c r="AZ42" s="18"/>
      <c r="BA42" s="9"/>
      <c r="BB42" s="9"/>
      <c r="BC42" s="18"/>
      <c r="BD42" s="9"/>
      <c r="BE42" s="9"/>
      <c r="BF42" s="18"/>
      <c r="BG42" s="9"/>
      <c r="BH42" s="9"/>
      <c r="BI42" s="18"/>
      <c r="BJ42" s="9"/>
      <c r="BK42" s="9"/>
      <c r="BL42" s="18"/>
      <c r="BM42" s="9"/>
      <c r="BN42" s="9"/>
      <c r="BO42" s="18"/>
      <c r="BP42" s="9"/>
      <c r="BQ42" s="9"/>
      <c r="BR42" s="18"/>
      <c r="BS42" s="42">
        <f t="shared" si="3"/>
        <v>1</v>
      </c>
      <c r="BT42" s="9">
        <f t="shared" si="1"/>
        <v>0</v>
      </c>
      <c r="BU42" s="41">
        <f t="shared" si="2"/>
        <v>0</v>
      </c>
    </row>
    <row r="43" spans="1:73">
      <c r="A43" s="11" t="s">
        <v>68</v>
      </c>
      <c r="B43" s="12">
        <f t="shared" ref="B43:F43" si="60">SUM(B38:B42)</f>
        <v>83</v>
      </c>
      <c r="C43" s="12">
        <f t="shared" si="60"/>
        <v>42</v>
      </c>
      <c r="D43" s="13">
        <f t="shared" si="47"/>
        <v>0.506024096385542</v>
      </c>
      <c r="E43" s="12">
        <f t="shared" si="60"/>
        <v>0</v>
      </c>
      <c r="F43" s="12">
        <f t="shared" si="60"/>
        <v>0</v>
      </c>
      <c r="G43" s="13" t="e">
        <f>F43/E43</f>
        <v>#DIV/0!</v>
      </c>
      <c r="H43" s="12">
        <f>SUM(H38:H42)</f>
        <v>8</v>
      </c>
      <c r="I43" s="12">
        <f>SUM(I38:I42)</f>
        <v>5</v>
      </c>
      <c r="J43" s="13">
        <f>I43/H43</f>
        <v>0.625</v>
      </c>
      <c r="K43" s="12"/>
      <c r="L43" s="12"/>
      <c r="M43" s="13"/>
      <c r="N43" s="12">
        <f>SUM(N38:N42)</f>
        <v>3</v>
      </c>
      <c r="O43" s="12">
        <f>SUM(O38:O42)</f>
        <v>3</v>
      </c>
      <c r="P43" s="13">
        <f>O43/N43</f>
        <v>1</v>
      </c>
      <c r="Q43" s="12">
        <f>SUM(Q38:Q42)</f>
        <v>0</v>
      </c>
      <c r="R43" s="12">
        <f>SUM(R38:R42)</f>
        <v>0</v>
      </c>
      <c r="S43" s="13" t="e">
        <f>R43/Q43</f>
        <v>#DIV/0!</v>
      </c>
      <c r="T43" s="12"/>
      <c r="U43" s="12"/>
      <c r="V43" s="13"/>
      <c r="W43" s="12">
        <f t="shared" ref="W43:AA43" si="61">SUM(W38:W42)</f>
        <v>0</v>
      </c>
      <c r="X43" s="12">
        <f t="shared" si="61"/>
        <v>0</v>
      </c>
      <c r="Y43" s="13" t="e">
        <f>X43/W43</f>
        <v>#DIV/0!</v>
      </c>
      <c r="Z43" s="12">
        <f t="shared" si="61"/>
        <v>0</v>
      </c>
      <c r="AA43" s="12">
        <f t="shared" si="61"/>
        <v>0</v>
      </c>
      <c r="AB43" s="13" t="e">
        <f>AA43/Z43</f>
        <v>#DIV/0!</v>
      </c>
      <c r="AC43" s="12">
        <f t="shared" ref="AC43:AG43" si="62">SUM(AC38:AC42)</f>
        <v>24</v>
      </c>
      <c r="AD43" s="12">
        <f t="shared" si="62"/>
        <v>19</v>
      </c>
      <c r="AE43" s="13">
        <f>AD43/AC43</f>
        <v>0.791666666666667</v>
      </c>
      <c r="AF43" s="12">
        <f t="shared" si="62"/>
        <v>0</v>
      </c>
      <c r="AG43" s="12">
        <f t="shared" si="62"/>
        <v>0</v>
      </c>
      <c r="AH43" s="13" t="e">
        <f>AG43/AF43</f>
        <v>#DIV/0!</v>
      </c>
      <c r="AI43" s="12"/>
      <c r="AJ43" s="12"/>
      <c r="AK43" s="13"/>
      <c r="AL43" s="12"/>
      <c r="AM43" s="12"/>
      <c r="AN43" s="13"/>
      <c r="AO43" s="12">
        <f t="shared" ref="AO43:AS43" si="63">SUM(AO38:AO42)</f>
        <v>0</v>
      </c>
      <c r="AP43" s="12">
        <f t="shared" si="63"/>
        <v>0</v>
      </c>
      <c r="AQ43" s="13" t="e">
        <f>AP43/AO43</f>
        <v>#DIV/0!</v>
      </c>
      <c r="AR43" s="12">
        <f t="shared" si="63"/>
        <v>4</v>
      </c>
      <c r="AS43" s="12">
        <f t="shared" si="63"/>
        <v>3</v>
      </c>
      <c r="AT43" s="13">
        <f>AS43/AR43</f>
        <v>0.75</v>
      </c>
      <c r="AU43" s="12">
        <f t="shared" ref="AU43:AY43" si="64">SUM(AU38:AU42)</f>
        <v>0</v>
      </c>
      <c r="AV43" s="12">
        <f t="shared" si="64"/>
        <v>0</v>
      </c>
      <c r="AW43" s="13" t="e">
        <f>AV43/AU43</f>
        <v>#DIV/0!</v>
      </c>
      <c r="AX43" s="12">
        <f t="shared" si="64"/>
        <v>8</v>
      </c>
      <c r="AY43" s="12">
        <f t="shared" si="64"/>
        <v>6</v>
      </c>
      <c r="AZ43" s="13">
        <f>AY43/AX43</f>
        <v>0.75</v>
      </c>
      <c r="BA43" s="12"/>
      <c r="BB43" s="12"/>
      <c r="BC43" s="13"/>
      <c r="BD43" s="12">
        <f t="shared" ref="BD43:BH43" si="65">SUM(BD38:BD42)</f>
        <v>0</v>
      </c>
      <c r="BE43" s="12">
        <f t="shared" si="65"/>
        <v>0</v>
      </c>
      <c r="BF43" s="13" t="e">
        <f>BE43/BD43</f>
        <v>#DIV/0!</v>
      </c>
      <c r="BG43" s="12">
        <f t="shared" si="65"/>
        <v>0</v>
      </c>
      <c r="BH43" s="12">
        <f t="shared" si="65"/>
        <v>0</v>
      </c>
      <c r="BI43" s="13" t="e">
        <f>BH43/BG43</f>
        <v>#DIV/0!</v>
      </c>
      <c r="BJ43" s="12">
        <f t="shared" ref="BJ43:BN43" si="66">SUM(BJ38:BJ42)</f>
        <v>0</v>
      </c>
      <c r="BK43" s="12">
        <f t="shared" si="66"/>
        <v>0</v>
      </c>
      <c r="BL43" s="13" t="e">
        <f>BK43/BJ43</f>
        <v>#DIV/0!</v>
      </c>
      <c r="BM43" s="12">
        <f t="shared" si="66"/>
        <v>0</v>
      </c>
      <c r="BN43" s="12">
        <f t="shared" si="66"/>
        <v>0</v>
      </c>
      <c r="BO43" s="13" t="e">
        <f>BN43/BM43</f>
        <v>#DIV/0!</v>
      </c>
      <c r="BP43" s="12"/>
      <c r="BQ43" s="12"/>
      <c r="BR43" s="13"/>
      <c r="BS43" s="43">
        <f t="shared" si="3"/>
        <v>130</v>
      </c>
      <c r="BT43" s="12">
        <f t="shared" si="1"/>
        <v>78</v>
      </c>
      <c r="BU43" s="44">
        <f t="shared" si="2"/>
        <v>0.6</v>
      </c>
    </row>
    <row r="44" spans="1:73">
      <c r="A44" s="8" t="s">
        <v>69</v>
      </c>
      <c r="B44" s="9"/>
      <c r="C44" s="9"/>
      <c r="D44" s="18"/>
      <c r="E44" s="9"/>
      <c r="F44" s="9"/>
      <c r="G44" s="18"/>
      <c r="H44" s="9"/>
      <c r="I44" s="9"/>
      <c r="J44" s="18"/>
      <c r="K44" s="9"/>
      <c r="L44" s="9"/>
      <c r="M44" s="18"/>
      <c r="N44" s="9"/>
      <c r="O44" s="9"/>
      <c r="P44" s="18"/>
      <c r="Q44" s="9"/>
      <c r="R44" s="9"/>
      <c r="S44" s="18"/>
      <c r="T44" s="9"/>
      <c r="U44" s="9"/>
      <c r="V44" s="18"/>
      <c r="W44" s="9"/>
      <c r="X44" s="9"/>
      <c r="Y44" s="18"/>
      <c r="Z44" s="9"/>
      <c r="AA44" s="9"/>
      <c r="AB44" s="18"/>
      <c r="AC44" s="9"/>
      <c r="AD44" s="9"/>
      <c r="AE44" s="10"/>
      <c r="AF44" s="9"/>
      <c r="AG44" s="9"/>
      <c r="AH44" s="18"/>
      <c r="AI44" s="9"/>
      <c r="AJ44" s="9"/>
      <c r="AK44" s="18"/>
      <c r="AL44" s="9"/>
      <c r="AM44" s="9"/>
      <c r="AN44" s="18"/>
      <c r="AO44" s="9"/>
      <c r="AP44" s="9"/>
      <c r="AQ44" s="18"/>
      <c r="AR44" s="9"/>
      <c r="AS44" s="9"/>
      <c r="AT44" s="18"/>
      <c r="AU44" s="9"/>
      <c r="AV44" s="9"/>
      <c r="AW44" s="18"/>
      <c r="AX44" s="9"/>
      <c r="AY44" s="9"/>
      <c r="AZ44" s="18"/>
      <c r="BA44" s="9"/>
      <c r="BB44" s="9"/>
      <c r="BC44" s="18"/>
      <c r="BD44" s="9"/>
      <c r="BE44" s="9"/>
      <c r="BF44" s="18"/>
      <c r="BG44" s="9"/>
      <c r="BH44" s="9"/>
      <c r="BI44" s="18"/>
      <c r="BJ44" s="9"/>
      <c r="BK44" s="9"/>
      <c r="BL44" s="18"/>
      <c r="BM44" s="9"/>
      <c r="BN44" s="9"/>
      <c r="BO44" s="18"/>
      <c r="BP44" s="9"/>
      <c r="BQ44" s="9"/>
      <c r="BR44" s="18"/>
      <c r="BS44" s="42">
        <f t="shared" si="3"/>
        <v>0</v>
      </c>
      <c r="BT44" s="9">
        <f t="shared" si="1"/>
        <v>0</v>
      </c>
      <c r="BU44" s="41" t="e">
        <f t="shared" si="2"/>
        <v>#DIV/0!</v>
      </c>
    </row>
    <row r="45" spans="1:73">
      <c r="A45" s="19" t="s">
        <v>70</v>
      </c>
      <c r="B45" s="9">
        <v>1</v>
      </c>
      <c r="C45" s="9">
        <v>1</v>
      </c>
      <c r="D45" s="10">
        <f t="shared" si="47"/>
        <v>1</v>
      </c>
      <c r="E45" s="9"/>
      <c r="F45" s="9"/>
      <c r="G45" s="18"/>
      <c r="H45" s="9">
        <v>1</v>
      </c>
      <c r="I45" s="9">
        <v>0</v>
      </c>
      <c r="J45" s="10">
        <f>I45/H45</f>
        <v>0</v>
      </c>
      <c r="K45" s="9"/>
      <c r="L45" s="9"/>
      <c r="M45" s="18"/>
      <c r="N45" s="9"/>
      <c r="O45" s="9"/>
      <c r="P45" s="18"/>
      <c r="Q45" s="9"/>
      <c r="R45" s="9"/>
      <c r="S45" s="18"/>
      <c r="T45" s="9"/>
      <c r="U45" s="9"/>
      <c r="V45" s="18"/>
      <c r="W45" s="9"/>
      <c r="X45" s="9"/>
      <c r="Y45" s="18"/>
      <c r="Z45" s="9"/>
      <c r="AA45" s="9"/>
      <c r="AB45" s="18"/>
      <c r="AC45" s="9"/>
      <c r="AD45" s="9"/>
      <c r="AE45" s="18"/>
      <c r="AF45" s="9"/>
      <c r="AG45" s="9"/>
      <c r="AH45" s="18"/>
      <c r="AI45" s="9"/>
      <c r="AJ45" s="9"/>
      <c r="AK45" s="18"/>
      <c r="AL45" s="9"/>
      <c r="AM45" s="9"/>
      <c r="AN45" s="18"/>
      <c r="AO45" s="9"/>
      <c r="AP45" s="9"/>
      <c r="AQ45" s="18"/>
      <c r="AR45" s="9"/>
      <c r="AS45" s="9"/>
      <c r="AT45" s="18"/>
      <c r="AU45" s="9"/>
      <c r="AV45" s="9"/>
      <c r="AW45" s="18"/>
      <c r="AX45" s="9"/>
      <c r="AY45" s="9"/>
      <c r="AZ45" s="18"/>
      <c r="BA45" s="9"/>
      <c r="BB45" s="9"/>
      <c r="BC45" s="18"/>
      <c r="BD45" s="9"/>
      <c r="BE45" s="9"/>
      <c r="BF45" s="18"/>
      <c r="BG45" s="9"/>
      <c r="BH45" s="9"/>
      <c r="BI45" s="18"/>
      <c r="BJ45" s="9"/>
      <c r="BK45" s="9"/>
      <c r="BL45" s="18"/>
      <c r="BM45" s="9"/>
      <c r="BN45" s="9"/>
      <c r="BO45" s="18"/>
      <c r="BP45" s="9"/>
      <c r="BQ45" s="9"/>
      <c r="BR45" s="18"/>
      <c r="BS45" s="42">
        <f t="shared" si="3"/>
        <v>2</v>
      </c>
      <c r="BT45" s="9">
        <f t="shared" si="1"/>
        <v>1</v>
      </c>
      <c r="BU45" s="41">
        <f t="shared" si="2"/>
        <v>0.5</v>
      </c>
    </row>
    <row r="46" spans="1:73">
      <c r="A46" s="19" t="s">
        <v>71</v>
      </c>
      <c r="B46" s="9">
        <v>3</v>
      </c>
      <c r="C46" s="9">
        <v>2</v>
      </c>
      <c r="D46" s="10">
        <f t="shared" si="47"/>
        <v>0.666666666666667</v>
      </c>
      <c r="E46" s="9"/>
      <c r="F46" s="9"/>
      <c r="G46" s="18"/>
      <c r="H46" s="9">
        <v>19</v>
      </c>
      <c r="I46" s="9">
        <v>14</v>
      </c>
      <c r="J46" s="10">
        <f>I46/H46</f>
        <v>0.736842105263158</v>
      </c>
      <c r="K46" s="9"/>
      <c r="L46" s="9"/>
      <c r="M46" s="18"/>
      <c r="N46" s="9"/>
      <c r="O46" s="9"/>
      <c r="P46" s="18"/>
      <c r="Q46" s="9"/>
      <c r="R46" s="9"/>
      <c r="S46" s="18"/>
      <c r="T46" s="9"/>
      <c r="U46" s="9"/>
      <c r="V46" s="18"/>
      <c r="W46" s="9"/>
      <c r="X46" s="9"/>
      <c r="Y46" s="18"/>
      <c r="Z46" s="9"/>
      <c r="AA46" s="9"/>
      <c r="AB46" s="18"/>
      <c r="AC46" s="9"/>
      <c r="AD46" s="9"/>
      <c r="AE46" s="10"/>
      <c r="AF46" s="9"/>
      <c r="AG46" s="9"/>
      <c r="AH46" s="18"/>
      <c r="AI46" s="9"/>
      <c r="AJ46" s="9"/>
      <c r="AK46" s="18"/>
      <c r="AL46" s="9"/>
      <c r="AM46" s="9"/>
      <c r="AN46" s="18"/>
      <c r="AO46" s="9"/>
      <c r="AP46" s="9"/>
      <c r="AQ46" s="18"/>
      <c r="AR46" s="9"/>
      <c r="AS46" s="9"/>
      <c r="AT46" s="18"/>
      <c r="AU46" s="9"/>
      <c r="AV46" s="9"/>
      <c r="AW46" s="18"/>
      <c r="AX46" s="9"/>
      <c r="AY46" s="9"/>
      <c r="AZ46" s="18"/>
      <c r="BA46" s="9"/>
      <c r="BB46" s="9"/>
      <c r="BC46" s="18"/>
      <c r="BD46" s="9"/>
      <c r="BE46" s="9"/>
      <c r="BF46" s="18"/>
      <c r="BG46" s="9"/>
      <c r="BH46" s="9"/>
      <c r="BI46" s="18"/>
      <c r="BJ46" s="9"/>
      <c r="BK46" s="9"/>
      <c r="BL46" s="18"/>
      <c r="BM46" s="9"/>
      <c r="BN46" s="9"/>
      <c r="BO46" s="18"/>
      <c r="BP46" s="9"/>
      <c r="BQ46" s="9"/>
      <c r="BR46" s="18"/>
      <c r="BS46" s="42">
        <f t="shared" si="3"/>
        <v>22</v>
      </c>
      <c r="BT46" s="9">
        <f t="shared" si="1"/>
        <v>16</v>
      </c>
      <c r="BU46" s="41">
        <f t="shared" si="2"/>
        <v>0.727272727272727</v>
      </c>
    </row>
    <row r="47" spans="1:73">
      <c r="A47" s="8" t="s">
        <v>72</v>
      </c>
      <c r="B47" s="9"/>
      <c r="C47" s="9"/>
      <c r="D47" s="10"/>
      <c r="E47" s="9"/>
      <c r="F47" s="9"/>
      <c r="G47" s="18"/>
      <c r="H47" s="9"/>
      <c r="I47" s="9"/>
      <c r="J47" s="18"/>
      <c r="K47" s="9"/>
      <c r="L47" s="9"/>
      <c r="M47" s="18"/>
      <c r="N47" s="9"/>
      <c r="O47" s="9"/>
      <c r="P47" s="18"/>
      <c r="Q47" s="9"/>
      <c r="R47" s="9"/>
      <c r="S47" s="18"/>
      <c r="T47" s="9"/>
      <c r="U47" s="9"/>
      <c r="V47" s="18"/>
      <c r="W47" s="9"/>
      <c r="X47" s="9"/>
      <c r="Y47" s="18"/>
      <c r="Z47" s="9"/>
      <c r="AA47" s="9"/>
      <c r="AB47" s="18"/>
      <c r="AC47" s="9"/>
      <c r="AD47" s="9"/>
      <c r="AE47" s="18"/>
      <c r="AF47" s="9"/>
      <c r="AG47" s="9"/>
      <c r="AH47" s="18"/>
      <c r="AI47" s="9"/>
      <c r="AJ47" s="9"/>
      <c r="AK47" s="18"/>
      <c r="AL47" s="9"/>
      <c r="AM47" s="9"/>
      <c r="AN47" s="18"/>
      <c r="AO47" s="9"/>
      <c r="AP47" s="9"/>
      <c r="AQ47" s="18"/>
      <c r="AR47" s="9"/>
      <c r="AS47" s="9"/>
      <c r="AT47" s="18"/>
      <c r="AU47" s="9"/>
      <c r="AV47" s="9"/>
      <c r="AW47" s="18"/>
      <c r="AX47" s="9"/>
      <c r="AY47" s="9"/>
      <c r="AZ47" s="18"/>
      <c r="BA47" s="9"/>
      <c r="BB47" s="9"/>
      <c r="BC47" s="18"/>
      <c r="BD47" s="9"/>
      <c r="BE47" s="9"/>
      <c r="BF47" s="18"/>
      <c r="BG47" s="9"/>
      <c r="BH47" s="9"/>
      <c r="BI47" s="18"/>
      <c r="BJ47" s="9"/>
      <c r="BK47" s="9"/>
      <c r="BL47" s="18"/>
      <c r="BM47" s="9"/>
      <c r="BN47" s="9"/>
      <c r="BO47" s="18"/>
      <c r="BP47" s="9"/>
      <c r="BQ47" s="9"/>
      <c r="BR47" s="18"/>
      <c r="BS47" s="42">
        <f t="shared" si="3"/>
        <v>0</v>
      </c>
      <c r="BT47" s="9">
        <f t="shared" si="1"/>
        <v>0</v>
      </c>
      <c r="BU47" s="41" t="e">
        <f t="shared" si="2"/>
        <v>#DIV/0!</v>
      </c>
    </row>
    <row r="48" spans="1:73">
      <c r="A48" s="8" t="s">
        <v>73</v>
      </c>
      <c r="B48" s="9">
        <v>2</v>
      </c>
      <c r="C48" s="9">
        <v>1</v>
      </c>
      <c r="D48" s="10">
        <f>C48/B48</f>
        <v>0.5</v>
      </c>
      <c r="E48" s="9"/>
      <c r="F48" s="9"/>
      <c r="G48" s="18"/>
      <c r="H48" s="9"/>
      <c r="I48" s="9"/>
      <c r="J48" s="18"/>
      <c r="K48" s="9"/>
      <c r="L48" s="9"/>
      <c r="M48" s="18"/>
      <c r="N48" s="9"/>
      <c r="O48" s="9"/>
      <c r="P48" s="18"/>
      <c r="Q48" s="9"/>
      <c r="R48" s="9"/>
      <c r="S48" s="18"/>
      <c r="T48" s="9"/>
      <c r="U48" s="9"/>
      <c r="V48" s="18"/>
      <c r="W48" s="9"/>
      <c r="X48" s="9"/>
      <c r="Y48" s="18"/>
      <c r="Z48" s="9"/>
      <c r="AA48" s="9"/>
      <c r="AB48" s="18"/>
      <c r="AC48" s="9"/>
      <c r="AD48" s="9"/>
      <c r="AE48" s="18"/>
      <c r="AF48" s="9"/>
      <c r="AG48" s="9"/>
      <c r="AH48" s="18"/>
      <c r="AI48" s="9"/>
      <c r="AJ48" s="9"/>
      <c r="AK48" s="18"/>
      <c r="AL48" s="9"/>
      <c r="AM48" s="9"/>
      <c r="AN48" s="18"/>
      <c r="AO48" s="9"/>
      <c r="AP48" s="9"/>
      <c r="AQ48" s="18"/>
      <c r="AR48" s="9"/>
      <c r="AS48" s="9"/>
      <c r="AT48" s="18"/>
      <c r="AU48" s="9"/>
      <c r="AV48" s="9"/>
      <c r="AW48" s="18"/>
      <c r="AX48" s="9"/>
      <c r="AY48" s="9"/>
      <c r="AZ48" s="18"/>
      <c r="BA48" s="9"/>
      <c r="BB48" s="9"/>
      <c r="BC48" s="18"/>
      <c r="BD48" s="9"/>
      <c r="BE48" s="9"/>
      <c r="BF48" s="18"/>
      <c r="BG48" s="9"/>
      <c r="BH48" s="9"/>
      <c r="BI48" s="18"/>
      <c r="BJ48" s="9"/>
      <c r="BK48" s="9"/>
      <c r="BL48" s="18"/>
      <c r="BM48" s="9"/>
      <c r="BN48" s="9"/>
      <c r="BO48" s="18"/>
      <c r="BP48" s="9"/>
      <c r="BQ48" s="9"/>
      <c r="BR48" s="18"/>
      <c r="BS48" s="42">
        <f t="shared" si="3"/>
        <v>2</v>
      </c>
      <c r="BT48" s="9">
        <f t="shared" si="1"/>
        <v>1</v>
      </c>
      <c r="BU48" s="41">
        <f t="shared" si="2"/>
        <v>0.5</v>
      </c>
    </row>
    <row r="49" spans="1:73">
      <c r="A49" s="11" t="s">
        <v>74</v>
      </c>
      <c r="B49" s="12">
        <f t="shared" ref="B49:F49" si="67">SUM(B44:B48)</f>
        <v>6</v>
      </c>
      <c r="C49" s="12">
        <f t="shared" si="67"/>
        <v>4</v>
      </c>
      <c r="D49" s="13">
        <f t="shared" ref="D49:D52" si="68">C49/B49</f>
        <v>0.666666666666667</v>
      </c>
      <c r="E49" s="12">
        <f t="shared" si="67"/>
        <v>0</v>
      </c>
      <c r="F49" s="12">
        <f t="shared" si="67"/>
        <v>0</v>
      </c>
      <c r="G49" s="13" t="e">
        <f t="shared" ref="G49:G52" si="69">F49/E49</f>
        <v>#DIV/0!</v>
      </c>
      <c r="H49" s="12">
        <f t="shared" ref="H49:L49" si="70">SUM(H44:H48)</f>
        <v>20</v>
      </c>
      <c r="I49" s="12">
        <f t="shared" si="70"/>
        <v>14</v>
      </c>
      <c r="J49" s="13">
        <f t="shared" ref="J49:J52" si="71">I49/H49</f>
        <v>0.7</v>
      </c>
      <c r="K49" s="12">
        <f t="shared" si="70"/>
        <v>0</v>
      </c>
      <c r="L49" s="12">
        <f t="shared" si="70"/>
        <v>0</v>
      </c>
      <c r="M49" s="13" t="e">
        <f t="shared" ref="M49:M52" si="72">L49/K49</f>
        <v>#DIV/0!</v>
      </c>
      <c r="N49" s="12">
        <f t="shared" ref="N49:R49" si="73">SUM(N44:N48)</f>
        <v>0</v>
      </c>
      <c r="O49" s="12">
        <f t="shared" si="73"/>
        <v>0</v>
      </c>
      <c r="P49" s="13" t="e">
        <f t="shared" ref="P49:P52" si="74">O49/N49</f>
        <v>#DIV/0!</v>
      </c>
      <c r="Q49" s="12">
        <f t="shared" si="73"/>
        <v>0</v>
      </c>
      <c r="R49" s="12">
        <f t="shared" si="73"/>
        <v>0</v>
      </c>
      <c r="S49" s="13" t="e">
        <f t="shared" ref="S49:S52" si="75">R49/Q49</f>
        <v>#DIV/0!</v>
      </c>
      <c r="T49" s="12">
        <f t="shared" ref="T49:X49" si="76">SUM(T44:T48)</f>
        <v>0</v>
      </c>
      <c r="U49" s="12">
        <f t="shared" si="76"/>
        <v>0</v>
      </c>
      <c r="V49" s="13" t="e">
        <f t="shared" ref="V49:V52" si="77">U49/T49</f>
        <v>#DIV/0!</v>
      </c>
      <c r="W49" s="12">
        <f t="shared" si="76"/>
        <v>0</v>
      </c>
      <c r="X49" s="12">
        <f t="shared" si="76"/>
        <v>0</v>
      </c>
      <c r="Y49" s="13" t="e">
        <f t="shared" ref="Y49:Y52" si="78">X49/W49</f>
        <v>#DIV/0!</v>
      </c>
      <c r="Z49" s="12">
        <f t="shared" ref="Z49:AD49" si="79">SUM(Z44:Z48)</f>
        <v>0</v>
      </c>
      <c r="AA49" s="12">
        <f t="shared" si="79"/>
        <v>0</v>
      </c>
      <c r="AB49" s="13" t="e">
        <f t="shared" ref="AB49:AB52" si="80">AA49/Z49</f>
        <v>#DIV/0!</v>
      </c>
      <c r="AC49" s="12">
        <f t="shared" si="79"/>
        <v>0</v>
      </c>
      <c r="AD49" s="12">
        <f t="shared" si="79"/>
        <v>0</v>
      </c>
      <c r="AE49" s="13" t="e">
        <f t="shared" ref="AE49:AE52" si="81">AD49/AC49</f>
        <v>#DIV/0!</v>
      </c>
      <c r="AF49" s="12">
        <f t="shared" ref="AF49:AJ49" si="82">SUM(AF44:AF48)</f>
        <v>0</v>
      </c>
      <c r="AG49" s="12">
        <f t="shared" si="82"/>
        <v>0</v>
      </c>
      <c r="AH49" s="13" t="e">
        <f t="shared" ref="AH49:AH52" si="83">AG49/AF49</f>
        <v>#DIV/0!</v>
      </c>
      <c r="AI49" s="12">
        <f t="shared" si="82"/>
        <v>0</v>
      </c>
      <c r="AJ49" s="12">
        <f t="shared" si="82"/>
        <v>0</v>
      </c>
      <c r="AK49" s="13" t="e">
        <f t="shared" ref="AK49:AK52" si="84">AJ49/AI49</f>
        <v>#DIV/0!</v>
      </c>
      <c r="AL49" s="12">
        <f t="shared" ref="AL49:AP49" si="85">SUM(AL44:AL48)</f>
        <v>0</v>
      </c>
      <c r="AM49" s="12">
        <f t="shared" si="85"/>
        <v>0</v>
      </c>
      <c r="AN49" s="13" t="e">
        <f t="shared" ref="AN49:AN52" si="86">AM49/AL49</f>
        <v>#DIV/0!</v>
      </c>
      <c r="AO49" s="12">
        <f t="shared" si="85"/>
        <v>0</v>
      </c>
      <c r="AP49" s="12">
        <f t="shared" si="85"/>
        <v>0</v>
      </c>
      <c r="AQ49" s="13" t="e">
        <f t="shared" ref="AQ49:AQ52" si="87">AP49/AO49</f>
        <v>#DIV/0!</v>
      </c>
      <c r="AR49" s="12">
        <f t="shared" ref="AR49:AV49" si="88">SUM(AR44:AR48)</f>
        <v>0</v>
      </c>
      <c r="AS49" s="12">
        <f t="shared" si="88"/>
        <v>0</v>
      </c>
      <c r="AT49" s="13" t="e">
        <f t="shared" ref="AT49:AT52" si="89">AS49/AR49</f>
        <v>#DIV/0!</v>
      </c>
      <c r="AU49" s="12">
        <f t="shared" si="88"/>
        <v>0</v>
      </c>
      <c r="AV49" s="12">
        <f t="shared" si="88"/>
        <v>0</v>
      </c>
      <c r="AW49" s="13" t="e">
        <f t="shared" ref="AW49:AW52" si="90">AV49/AU49</f>
        <v>#DIV/0!</v>
      </c>
      <c r="AX49" s="12">
        <f t="shared" ref="AX49:BB49" si="91">SUM(AX44:AX48)</f>
        <v>0</v>
      </c>
      <c r="AY49" s="12">
        <f t="shared" si="91"/>
        <v>0</v>
      </c>
      <c r="AZ49" s="13" t="e">
        <f t="shared" ref="AZ49:AZ52" si="92">AY49/AX49</f>
        <v>#DIV/0!</v>
      </c>
      <c r="BA49" s="12">
        <f t="shared" si="91"/>
        <v>0</v>
      </c>
      <c r="BB49" s="12">
        <f t="shared" si="91"/>
        <v>0</v>
      </c>
      <c r="BC49" s="13" t="e">
        <f t="shared" ref="BC49:BC52" si="93">BB49/BA49</f>
        <v>#DIV/0!</v>
      </c>
      <c r="BD49" s="12">
        <f t="shared" ref="BD49:BH49" si="94">SUM(BD44:BD48)</f>
        <v>0</v>
      </c>
      <c r="BE49" s="12">
        <f t="shared" si="94"/>
        <v>0</v>
      </c>
      <c r="BF49" s="13" t="e">
        <f t="shared" ref="BF49:BF52" si="95">BE49/BD49</f>
        <v>#DIV/0!</v>
      </c>
      <c r="BG49" s="12">
        <f t="shared" si="94"/>
        <v>0</v>
      </c>
      <c r="BH49" s="12">
        <f t="shared" si="94"/>
        <v>0</v>
      </c>
      <c r="BI49" s="13" t="e">
        <f t="shared" ref="BI49:BI52" si="96">BH49/BG49</f>
        <v>#DIV/0!</v>
      </c>
      <c r="BJ49" s="12">
        <f t="shared" ref="BJ49:BN49" si="97">SUM(BJ44:BJ48)</f>
        <v>0</v>
      </c>
      <c r="BK49" s="12">
        <f t="shared" si="97"/>
        <v>0</v>
      </c>
      <c r="BL49" s="13" t="e">
        <f t="shared" ref="BL49:BL52" si="98">BK49/BJ49</f>
        <v>#DIV/0!</v>
      </c>
      <c r="BM49" s="12">
        <f t="shared" si="97"/>
        <v>0</v>
      </c>
      <c r="BN49" s="12">
        <f t="shared" si="97"/>
        <v>0</v>
      </c>
      <c r="BO49" s="13" t="e">
        <f t="shared" ref="BO49:BO52" si="99">BN49/BM49</f>
        <v>#DIV/0!</v>
      </c>
      <c r="BP49" s="12">
        <f t="shared" ref="BP49:BT49" si="100">SUM(BP44:BP48)</f>
        <v>0</v>
      </c>
      <c r="BQ49" s="12">
        <f t="shared" si="100"/>
        <v>0</v>
      </c>
      <c r="BR49" s="13" t="e">
        <f t="shared" ref="BR49:BR52" si="101">BQ49/BP49</f>
        <v>#DIV/0!</v>
      </c>
      <c r="BS49" s="43">
        <f t="shared" si="100"/>
        <v>26</v>
      </c>
      <c r="BT49" s="43">
        <f t="shared" si="100"/>
        <v>18</v>
      </c>
      <c r="BU49" s="44">
        <f t="shared" si="2"/>
        <v>0.692307692307692</v>
      </c>
    </row>
    <row r="50" spans="1:73">
      <c r="A50" s="14" t="s">
        <v>75</v>
      </c>
      <c r="B50" s="15">
        <f t="shared" ref="B50:F50" si="102">B43+B49</f>
        <v>89</v>
      </c>
      <c r="C50" s="15">
        <f t="shared" si="102"/>
        <v>46</v>
      </c>
      <c r="D50" s="16">
        <f t="shared" si="68"/>
        <v>0.51685393258427</v>
      </c>
      <c r="E50" s="15">
        <f t="shared" si="102"/>
        <v>0</v>
      </c>
      <c r="F50" s="15">
        <f t="shared" si="102"/>
        <v>0</v>
      </c>
      <c r="G50" s="16" t="e">
        <f t="shared" si="69"/>
        <v>#DIV/0!</v>
      </c>
      <c r="H50" s="15">
        <f t="shared" ref="H50:L50" si="103">H43+H49</f>
        <v>28</v>
      </c>
      <c r="I50" s="15">
        <f t="shared" si="103"/>
        <v>19</v>
      </c>
      <c r="J50" s="16">
        <f t="shared" si="71"/>
        <v>0.678571428571429</v>
      </c>
      <c r="K50" s="15">
        <f t="shared" si="103"/>
        <v>0</v>
      </c>
      <c r="L50" s="15">
        <f t="shared" si="103"/>
        <v>0</v>
      </c>
      <c r="M50" s="16" t="e">
        <f t="shared" si="72"/>
        <v>#DIV/0!</v>
      </c>
      <c r="N50" s="15">
        <f t="shared" ref="N50:R50" si="104">N43+N49</f>
        <v>3</v>
      </c>
      <c r="O50" s="15">
        <f t="shared" si="104"/>
        <v>3</v>
      </c>
      <c r="P50" s="16">
        <f t="shared" si="74"/>
        <v>1</v>
      </c>
      <c r="Q50" s="15">
        <f t="shared" si="104"/>
        <v>0</v>
      </c>
      <c r="R50" s="15">
        <f t="shared" si="104"/>
        <v>0</v>
      </c>
      <c r="S50" s="16" t="e">
        <f t="shared" si="75"/>
        <v>#DIV/0!</v>
      </c>
      <c r="T50" s="15">
        <f t="shared" ref="T50:X50" si="105">T43+T49</f>
        <v>0</v>
      </c>
      <c r="U50" s="15">
        <f t="shared" si="105"/>
        <v>0</v>
      </c>
      <c r="V50" s="16" t="e">
        <f t="shared" si="77"/>
        <v>#DIV/0!</v>
      </c>
      <c r="W50" s="15">
        <f t="shared" si="105"/>
        <v>0</v>
      </c>
      <c r="X50" s="15">
        <f t="shared" si="105"/>
        <v>0</v>
      </c>
      <c r="Y50" s="16" t="e">
        <f t="shared" si="78"/>
        <v>#DIV/0!</v>
      </c>
      <c r="Z50" s="15">
        <f t="shared" ref="Z50:AD50" si="106">Z43+Z49</f>
        <v>0</v>
      </c>
      <c r="AA50" s="15">
        <f t="shared" si="106"/>
        <v>0</v>
      </c>
      <c r="AB50" s="16" t="e">
        <f t="shared" si="80"/>
        <v>#DIV/0!</v>
      </c>
      <c r="AC50" s="15">
        <f t="shared" si="106"/>
        <v>24</v>
      </c>
      <c r="AD50" s="15">
        <f t="shared" si="106"/>
        <v>19</v>
      </c>
      <c r="AE50" s="16">
        <f t="shared" si="81"/>
        <v>0.791666666666667</v>
      </c>
      <c r="AF50" s="15">
        <f t="shared" ref="AF50:AJ50" si="107">AF43+AF49</f>
        <v>0</v>
      </c>
      <c r="AG50" s="15">
        <f t="shared" si="107"/>
        <v>0</v>
      </c>
      <c r="AH50" s="16" t="e">
        <f t="shared" si="83"/>
        <v>#DIV/0!</v>
      </c>
      <c r="AI50" s="15">
        <f t="shared" si="107"/>
        <v>0</v>
      </c>
      <c r="AJ50" s="15">
        <f t="shared" si="107"/>
        <v>0</v>
      </c>
      <c r="AK50" s="16" t="e">
        <f t="shared" si="84"/>
        <v>#DIV/0!</v>
      </c>
      <c r="AL50" s="15">
        <f t="shared" ref="AL50:AP50" si="108">AL43+AL49</f>
        <v>0</v>
      </c>
      <c r="AM50" s="15">
        <f t="shared" si="108"/>
        <v>0</v>
      </c>
      <c r="AN50" s="16" t="e">
        <f t="shared" si="86"/>
        <v>#DIV/0!</v>
      </c>
      <c r="AO50" s="15">
        <f t="shared" si="108"/>
        <v>0</v>
      </c>
      <c r="AP50" s="15">
        <f t="shared" si="108"/>
        <v>0</v>
      </c>
      <c r="AQ50" s="16" t="e">
        <f t="shared" si="87"/>
        <v>#DIV/0!</v>
      </c>
      <c r="AR50" s="15">
        <f t="shared" ref="AR50:AV50" si="109">AR43+AR49</f>
        <v>4</v>
      </c>
      <c r="AS50" s="15">
        <f t="shared" si="109"/>
        <v>3</v>
      </c>
      <c r="AT50" s="16">
        <f t="shared" si="89"/>
        <v>0.75</v>
      </c>
      <c r="AU50" s="15">
        <f t="shared" si="109"/>
        <v>0</v>
      </c>
      <c r="AV50" s="15">
        <f t="shared" si="109"/>
        <v>0</v>
      </c>
      <c r="AW50" s="16" t="e">
        <f t="shared" si="90"/>
        <v>#DIV/0!</v>
      </c>
      <c r="AX50" s="15">
        <f t="shared" ref="AX50:BB50" si="110">AX43+AX49</f>
        <v>8</v>
      </c>
      <c r="AY50" s="15">
        <f t="shared" si="110"/>
        <v>6</v>
      </c>
      <c r="AZ50" s="16">
        <f t="shared" si="92"/>
        <v>0.75</v>
      </c>
      <c r="BA50" s="15">
        <f t="shared" si="110"/>
        <v>0</v>
      </c>
      <c r="BB50" s="15">
        <f t="shared" si="110"/>
        <v>0</v>
      </c>
      <c r="BC50" s="16" t="e">
        <f t="shared" si="93"/>
        <v>#DIV/0!</v>
      </c>
      <c r="BD50" s="15">
        <f t="shared" ref="BD50:BH50" si="111">BD43+BD49</f>
        <v>0</v>
      </c>
      <c r="BE50" s="15">
        <f t="shared" si="111"/>
        <v>0</v>
      </c>
      <c r="BF50" s="16" t="e">
        <f t="shared" si="95"/>
        <v>#DIV/0!</v>
      </c>
      <c r="BG50" s="15">
        <f t="shared" si="111"/>
        <v>0</v>
      </c>
      <c r="BH50" s="15">
        <f t="shared" si="111"/>
        <v>0</v>
      </c>
      <c r="BI50" s="16" t="e">
        <f t="shared" si="96"/>
        <v>#DIV/0!</v>
      </c>
      <c r="BJ50" s="15">
        <f t="shared" ref="BJ50:BN50" si="112">BJ43+BJ49</f>
        <v>0</v>
      </c>
      <c r="BK50" s="15">
        <f t="shared" si="112"/>
        <v>0</v>
      </c>
      <c r="BL50" s="16" t="e">
        <f t="shared" si="98"/>
        <v>#DIV/0!</v>
      </c>
      <c r="BM50" s="15">
        <f t="shared" si="112"/>
        <v>0</v>
      </c>
      <c r="BN50" s="15">
        <f t="shared" si="112"/>
        <v>0</v>
      </c>
      <c r="BO50" s="16" t="e">
        <f t="shared" si="99"/>
        <v>#DIV/0!</v>
      </c>
      <c r="BP50" s="15">
        <f>BP43+BP49</f>
        <v>0</v>
      </c>
      <c r="BQ50" s="15">
        <f>BQ43+BQ49</f>
        <v>0</v>
      </c>
      <c r="BR50" s="16" t="e">
        <f t="shared" si="101"/>
        <v>#DIV/0!</v>
      </c>
      <c r="BS50" s="45">
        <f>SUM(BS43,BS49)</f>
        <v>156</v>
      </c>
      <c r="BT50" s="45">
        <f>SUM(BT43,BT49)</f>
        <v>96</v>
      </c>
      <c r="BU50" s="46">
        <f t="shared" si="2"/>
        <v>0.615384615384615</v>
      </c>
    </row>
    <row r="51" customHeight="1" spans="1:73">
      <c r="A51" s="20" t="s">
        <v>76</v>
      </c>
      <c r="B51" s="21">
        <f t="shared" ref="B51:F51" si="113">B37+B50</f>
        <v>128</v>
      </c>
      <c r="C51" s="21">
        <f t="shared" si="113"/>
        <v>76</v>
      </c>
      <c r="D51" s="22">
        <f t="shared" si="68"/>
        <v>0.59375</v>
      </c>
      <c r="E51" s="21">
        <f t="shared" si="113"/>
        <v>0</v>
      </c>
      <c r="F51" s="21">
        <f t="shared" si="113"/>
        <v>0</v>
      </c>
      <c r="G51" s="22" t="e">
        <f t="shared" si="69"/>
        <v>#DIV/0!</v>
      </c>
      <c r="H51" s="21">
        <f t="shared" ref="H51:L51" si="114">H37+H50</f>
        <v>44</v>
      </c>
      <c r="I51" s="21">
        <f t="shared" si="114"/>
        <v>29</v>
      </c>
      <c r="J51" s="22">
        <f t="shared" si="71"/>
        <v>0.659090909090909</v>
      </c>
      <c r="K51" s="21">
        <f t="shared" si="114"/>
        <v>0</v>
      </c>
      <c r="L51" s="21">
        <f t="shared" si="114"/>
        <v>0</v>
      </c>
      <c r="M51" s="22" t="e">
        <f t="shared" si="72"/>
        <v>#DIV/0!</v>
      </c>
      <c r="N51" s="21">
        <f t="shared" ref="N51:R51" si="115">N37+N50</f>
        <v>4</v>
      </c>
      <c r="O51" s="21">
        <f t="shared" si="115"/>
        <v>3</v>
      </c>
      <c r="P51" s="22">
        <f t="shared" si="74"/>
        <v>0.75</v>
      </c>
      <c r="Q51" s="21">
        <f t="shared" si="115"/>
        <v>0</v>
      </c>
      <c r="R51" s="21">
        <f t="shared" si="115"/>
        <v>0</v>
      </c>
      <c r="S51" s="22" t="e">
        <f t="shared" si="75"/>
        <v>#DIV/0!</v>
      </c>
      <c r="T51" s="21">
        <f t="shared" ref="T51:X51" si="116">T37+T50</f>
        <v>0</v>
      </c>
      <c r="U51" s="21">
        <f t="shared" si="116"/>
        <v>0</v>
      </c>
      <c r="V51" s="22" t="e">
        <f t="shared" si="77"/>
        <v>#DIV/0!</v>
      </c>
      <c r="W51" s="21">
        <f t="shared" si="116"/>
        <v>0</v>
      </c>
      <c r="X51" s="21">
        <f t="shared" si="116"/>
        <v>0</v>
      </c>
      <c r="Y51" s="22" t="e">
        <f t="shared" si="78"/>
        <v>#DIV/0!</v>
      </c>
      <c r="Z51" s="21">
        <f t="shared" ref="Z51:AD51" si="117">Z37+Z50</f>
        <v>0</v>
      </c>
      <c r="AA51" s="21">
        <f t="shared" si="117"/>
        <v>0</v>
      </c>
      <c r="AB51" s="22" t="e">
        <f t="shared" si="80"/>
        <v>#DIV/0!</v>
      </c>
      <c r="AC51" s="21">
        <f t="shared" si="117"/>
        <v>36</v>
      </c>
      <c r="AD51" s="21">
        <f t="shared" si="117"/>
        <v>30</v>
      </c>
      <c r="AE51" s="22">
        <f t="shared" si="81"/>
        <v>0.833333333333333</v>
      </c>
      <c r="AF51" s="21">
        <f t="shared" ref="AF51:AJ51" si="118">AF37+AF50</f>
        <v>1</v>
      </c>
      <c r="AG51" s="21">
        <f t="shared" si="118"/>
        <v>1</v>
      </c>
      <c r="AH51" s="22">
        <f t="shared" si="83"/>
        <v>1</v>
      </c>
      <c r="AI51" s="21">
        <f t="shared" si="118"/>
        <v>0</v>
      </c>
      <c r="AJ51" s="21">
        <f t="shared" si="118"/>
        <v>0</v>
      </c>
      <c r="AK51" s="22" t="e">
        <f t="shared" si="84"/>
        <v>#DIV/0!</v>
      </c>
      <c r="AL51" s="21">
        <f t="shared" ref="AL51:AP51" si="119">AL37+AL50</f>
        <v>0</v>
      </c>
      <c r="AM51" s="21">
        <f t="shared" si="119"/>
        <v>0</v>
      </c>
      <c r="AN51" s="22" t="e">
        <f t="shared" si="86"/>
        <v>#DIV/0!</v>
      </c>
      <c r="AO51" s="21">
        <f t="shared" si="119"/>
        <v>0</v>
      </c>
      <c r="AP51" s="21">
        <f t="shared" si="119"/>
        <v>0</v>
      </c>
      <c r="AQ51" s="22" t="e">
        <f t="shared" si="87"/>
        <v>#DIV/0!</v>
      </c>
      <c r="AR51" s="21">
        <f t="shared" ref="AR51:AV51" si="120">AR37+AR50</f>
        <v>9</v>
      </c>
      <c r="AS51" s="21">
        <f t="shared" si="120"/>
        <v>7</v>
      </c>
      <c r="AT51" s="22">
        <f t="shared" si="89"/>
        <v>0.777777777777778</v>
      </c>
      <c r="AU51" s="21">
        <f t="shared" si="120"/>
        <v>0</v>
      </c>
      <c r="AV51" s="21">
        <f t="shared" si="120"/>
        <v>0</v>
      </c>
      <c r="AW51" s="22" t="e">
        <f t="shared" si="90"/>
        <v>#DIV/0!</v>
      </c>
      <c r="AX51" s="21">
        <f t="shared" ref="AX51:BB51" si="121">AX37+AX50</f>
        <v>14</v>
      </c>
      <c r="AY51" s="21">
        <f t="shared" si="121"/>
        <v>11</v>
      </c>
      <c r="AZ51" s="22">
        <f t="shared" si="92"/>
        <v>0.785714285714286</v>
      </c>
      <c r="BA51" s="21">
        <f t="shared" si="121"/>
        <v>0</v>
      </c>
      <c r="BB51" s="21">
        <f t="shared" si="121"/>
        <v>0</v>
      </c>
      <c r="BC51" s="22" t="e">
        <f t="shared" si="93"/>
        <v>#DIV/0!</v>
      </c>
      <c r="BD51" s="21">
        <f t="shared" ref="BD51:BH51" si="122">BD37+BD50</f>
        <v>0</v>
      </c>
      <c r="BE51" s="21">
        <f t="shared" si="122"/>
        <v>0</v>
      </c>
      <c r="BF51" s="22" t="e">
        <f t="shared" si="95"/>
        <v>#DIV/0!</v>
      </c>
      <c r="BG51" s="21">
        <f t="shared" si="122"/>
        <v>0</v>
      </c>
      <c r="BH51" s="21">
        <f t="shared" si="122"/>
        <v>0</v>
      </c>
      <c r="BI51" s="22" t="e">
        <f t="shared" si="96"/>
        <v>#DIV/0!</v>
      </c>
      <c r="BJ51" s="21">
        <f t="shared" ref="BJ51:BN51" si="123">BJ37+BJ50</f>
        <v>0</v>
      </c>
      <c r="BK51" s="21">
        <f t="shared" si="123"/>
        <v>0</v>
      </c>
      <c r="BL51" s="22" t="e">
        <f t="shared" si="98"/>
        <v>#DIV/0!</v>
      </c>
      <c r="BM51" s="21">
        <f t="shared" si="123"/>
        <v>0</v>
      </c>
      <c r="BN51" s="21">
        <f t="shared" si="123"/>
        <v>0</v>
      </c>
      <c r="BO51" s="22" t="e">
        <f t="shared" si="99"/>
        <v>#DIV/0!</v>
      </c>
      <c r="BP51" s="21">
        <f>BP37+BP50</f>
        <v>0</v>
      </c>
      <c r="BQ51" s="21">
        <f>BQ37+BQ50</f>
        <v>0</v>
      </c>
      <c r="BR51" s="22" t="e">
        <f t="shared" si="101"/>
        <v>#DIV/0!</v>
      </c>
      <c r="BS51" s="49">
        <f>SUM(BS50,BS37)</f>
        <v>236</v>
      </c>
      <c r="BT51" s="49">
        <f>SUM(BT50,BT37)</f>
        <v>157</v>
      </c>
      <c r="BU51" s="50">
        <f t="shared" si="2"/>
        <v>0.665254237288136</v>
      </c>
    </row>
    <row r="52" customHeight="1" spans="1:73">
      <c r="A52" s="23" t="s">
        <v>77</v>
      </c>
      <c r="B52" s="24">
        <f t="shared" ref="B52:F52" si="124">B24+B51</f>
        <v>625</v>
      </c>
      <c r="C52" s="24">
        <f t="shared" si="124"/>
        <v>418</v>
      </c>
      <c r="D52" s="25">
        <f t="shared" si="68"/>
        <v>0.6688</v>
      </c>
      <c r="E52" s="24">
        <f t="shared" si="124"/>
        <v>308</v>
      </c>
      <c r="F52" s="24">
        <f t="shared" si="124"/>
        <v>288</v>
      </c>
      <c r="G52" s="25">
        <f t="shared" si="69"/>
        <v>0.935064935064935</v>
      </c>
      <c r="H52" s="24">
        <f t="shared" ref="H52:L52" si="125">H24+H51</f>
        <v>724</v>
      </c>
      <c r="I52" s="24">
        <f t="shared" si="125"/>
        <v>502</v>
      </c>
      <c r="J52" s="25">
        <f t="shared" si="71"/>
        <v>0.693370165745856</v>
      </c>
      <c r="K52" s="24">
        <f t="shared" si="125"/>
        <v>32</v>
      </c>
      <c r="L52" s="24">
        <f t="shared" si="125"/>
        <v>26</v>
      </c>
      <c r="M52" s="25">
        <f t="shared" si="72"/>
        <v>0.8125</v>
      </c>
      <c r="N52" s="24">
        <f t="shared" ref="N52:R52" si="126">N24+N51</f>
        <v>69</v>
      </c>
      <c r="O52" s="24">
        <f t="shared" si="126"/>
        <v>63</v>
      </c>
      <c r="P52" s="25">
        <f t="shared" si="74"/>
        <v>0.91304347826087</v>
      </c>
      <c r="Q52" s="24">
        <f t="shared" si="126"/>
        <v>50</v>
      </c>
      <c r="R52" s="24">
        <f t="shared" si="126"/>
        <v>40</v>
      </c>
      <c r="S52" s="25">
        <f t="shared" si="75"/>
        <v>0.8</v>
      </c>
      <c r="T52" s="24">
        <f t="shared" ref="T52:X52" si="127">T24+T51</f>
        <v>74</v>
      </c>
      <c r="U52" s="24">
        <f t="shared" si="127"/>
        <v>66</v>
      </c>
      <c r="V52" s="25">
        <f t="shared" si="77"/>
        <v>0.891891891891892</v>
      </c>
      <c r="W52" s="24">
        <f t="shared" si="127"/>
        <v>11</v>
      </c>
      <c r="X52" s="24">
        <f t="shared" si="127"/>
        <v>4</v>
      </c>
      <c r="Y52" s="25">
        <f t="shared" si="78"/>
        <v>0.363636363636364</v>
      </c>
      <c r="Z52" s="24">
        <f t="shared" ref="Z52:AD52" si="128">Z24+Z51</f>
        <v>0</v>
      </c>
      <c r="AA52" s="24">
        <f t="shared" si="128"/>
        <v>0</v>
      </c>
      <c r="AB52" s="25" t="e">
        <f t="shared" si="80"/>
        <v>#DIV/0!</v>
      </c>
      <c r="AC52" s="24">
        <f t="shared" si="128"/>
        <v>58</v>
      </c>
      <c r="AD52" s="24">
        <f t="shared" si="128"/>
        <v>50</v>
      </c>
      <c r="AE52" s="25">
        <f t="shared" si="81"/>
        <v>0.862068965517241</v>
      </c>
      <c r="AF52" s="24">
        <f t="shared" ref="AF52:AJ52" si="129">AF24+AF51</f>
        <v>103</v>
      </c>
      <c r="AG52" s="24">
        <f t="shared" si="129"/>
        <v>79</v>
      </c>
      <c r="AH52" s="25">
        <f t="shared" si="83"/>
        <v>0.766990291262136</v>
      </c>
      <c r="AI52" s="24">
        <f t="shared" si="129"/>
        <v>0</v>
      </c>
      <c r="AJ52" s="24">
        <f t="shared" si="129"/>
        <v>0</v>
      </c>
      <c r="AK52" s="25" t="e">
        <f t="shared" si="84"/>
        <v>#DIV/0!</v>
      </c>
      <c r="AL52" s="24">
        <f t="shared" ref="AL52:AP52" si="130">AL24+AL51</f>
        <v>86</v>
      </c>
      <c r="AM52" s="24">
        <f t="shared" si="130"/>
        <v>67</v>
      </c>
      <c r="AN52" s="25">
        <f t="shared" si="86"/>
        <v>0.779069767441861</v>
      </c>
      <c r="AO52" s="24">
        <f t="shared" si="130"/>
        <v>161</v>
      </c>
      <c r="AP52" s="24">
        <f t="shared" si="130"/>
        <v>109</v>
      </c>
      <c r="AQ52" s="25">
        <f t="shared" si="87"/>
        <v>0.677018633540373</v>
      </c>
      <c r="AR52" s="24">
        <f t="shared" ref="AR52:AV52" si="131">AR24+AR51</f>
        <v>9</v>
      </c>
      <c r="AS52" s="24">
        <f t="shared" si="131"/>
        <v>7</v>
      </c>
      <c r="AT52" s="25">
        <f t="shared" si="89"/>
        <v>0.777777777777778</v>
      </c>
      <c r="AU52" s="24">
        <f t="shared" si="131"/>
        <v>0</v>
      </c>
      <c r="AV52" s="24">
        <f t="shared" si="131"/>
        <v>0</v>
      </c>
      <c r="AW52" s="25" t="e">
        <f t="shared" si="90"/>
        <v>#DIV/0!</v>
      </c>
      <c r="AX52" s="24">
        <f t="shared" ref="AX52:BB52" si="132">AX24+AX51</f>
        <v>51</v>
      </c>
      <c r="AY52" s="24">
        <f t="shared" si="132"/>
        <v>33</v>
      </c>
      <c r="AZ52" s="25">
        <f t="shared" si="92"/>
        <v>0.647058823529412</v>
      </c>
      <c r="BA52" s="24">
        <f t="shared" si="132"/>
        <v>296</v>
      </c>
      <c r="BB52" s="24">
        <f t="shared" si="132"/>
        <v>211</v>
      </c>
      <c r="BC52" s="25">
        <f t="shared" si="93"/>
        <v>0.712837837837838</v>
      </c>
      <c r="BD52" s="24">
        <f t="shared" ref="BD52:BH52" si="133">BD24+BD51</f>
        <v>0</v>
      </c>
      <c r="BE52" s="24">
        <f t="shared" si="133"/>
        <v>0</v>
      </c>
      <c r="BF52" s="25" t="e">
        <f t="shared" si="95"/>
        <v>#DIV/0!</v>
      </c>
      <c r="BG52" s="24">
        <f t="shared" si="133"/>
        <v>0</v>
      </c>
      <c r="BH52" s="24">
        <f t="shared" si="133"/>
        <v>0</v>
      </c>
      <c r="BI52" s="25" t="e">
        <f t="shared" si="96"/>
        <v>#DIV/0!</v>
      </c>
      <c r="BJ52" s="24">
        <f t="shared" ref="BJ52:BN52" si="134">BJ24+BJ51</f>
        <v>0</v>
      </c>
      <c r="BK52" s="24">
        <f t="shared" si="134"/>
        <v>0</v>
      </c>
      <c r="BL52" s="25" t="e">
        <f t="shared" si="98"/>
        <v>#DIV/0!</v>
      </c>
      <c r="BM52" s="24">
        <f t="shared" si="134"/>
        <v>0</v>
      </c>
      <c r="BN52" s="24">
        <f t="shared" si="134"/>
        <v>0</v>
      </c>
      <c r="BO52" s="25" t="e">
        <f t="shared" si="99"/>
        <v>#DIV/0!</v>
      </c>
      <c r="BP52" s="24">
        <f>BP24+BP51</f>
        <v>278</v>
      </c>
      <c r="BQ52" s="24">
        <f>BQ24+BQ51</f>
        <v>209</v>
      </c>
      <c r="BR52" s="25">
        <f t="shared" si="101"/>
        <v>0.751798561151079</v>
      </c>
      <c r="BS52" s="51">
        <f>B52+E52+H52+K52+N52+Q52+T52+W52+Z52+AC52+AF52+AI52+AL52+AO52+AR52+AU52+AX52+BA52+BD52+BG52+BJ52+BM52+BP52</f>
        <v>2935</v>
      </c>
      <c r="BT52" s="52">
        <f>C52+F52+I52+L52+O52+R52+U52+X52+AA52+AD52+AG52+AJ52+AM52+AP52+AS52+AV52+AY52+BB52+BE52+BH52+BK52+BN52+BQ52</f>
        <v>2172</v>
      </c>
      <c r="BU52" s="53">
        <f t="shared" si="2"/>
        <v>0.740034071550256</v>
      </c>
    </row>
    <row r="53" ht="60" customHeight="1" spans="1:73">
      <c r="A53" s="26" t="s">
        <v>78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</row>
  </sheetData>
  <mergeCells count="27">
    <mergeCell ref="A1:BU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A2:BC2"/>
    <mergeCell ref="BD2:BF2"/>
    <mergeCell ref="BG2:BI2"/>
    <mergeCell ref="BJ2:BL2"/>
    <mergeCell ref="BM2:BO2"/>
    <mergeCell ref="BP2:BR2"/>
    <mergeCell ref="BS2:BU2"/>
    <mergeCell ref="A53:BU53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3月</vt:lpstr>
      <vt:lpstr>4月</vt:lpstr>
      <vt:lpstr>5月</vt:lpstr>
      <vt:lpstr>6月</vt:lpstr>
      <vt:lpstr>7月</vt:lpstr>
      <vt:lpstr>8月</vt:lpstr>
      <vt:lpstr>9月 </vt:lpstr>
      <vt:lpstr>10月</vt:lpstr>
      <vt:lpstr>11月</vt:lpstr>
      <vt:lpstr>12月</vt:lpstr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greatwall</cp:lastModifiedBy>
  <dcterms:created xsi:type="dcterms:W3CDTF">2019-12-25T00:20:00Z</dcterms:created>
  <dcterms:modified xsi:type="dcterms:W3CDTF">2025-01-03T15:45:13Z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BD00763AAD8122C2899577672504C28A</vt:lpwstr>
  </property>
  <property fmtid="{D5CDD505-2E9C-101B-9397-08002B2CF9AE}" pid="4" name="KSOReadingLayout">
    <vt:bool>false</vt:bool>
  </property>
</Properties>
</file>