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5"/>
  </bookViews>
  <sheets>
    <sheet name="1月" sheetId="45" r:id="rId1"/>
    <sheet name="3月" sheetId="46" r:id="rId2"/>
    <sheet name="4月" sheetId="47" r:id="rId3"/>
    <sheet name="5月" sheetId="48" r:id="rId4"/>
    <sheet name="6月" sheetId="49" r:id="rId5"/>
    <sheet name="上半年" sheetId="50" r:id="rId6"/>
  </sheets>
  <definedNames>
    <definedName name="_xlnm.Print_Titles" localSheetId="0">'1月'!$1:$3</definedName>
    <definedName name="_xlnm.Print_Titles" localSheetId="1">'3月'!$1:$3</definedName>
  </definedNames>
  <calcPr calcId="144525"/>
</workbook>
</file>

<file path=xl/sharedStrings.xml><?xml version="1.0" encoding="utf-8"?>
<sst xmlns="http://schemas.openxmlformats.org/spreadsheetml/2006/main" count="888" uniqueCount="84">
  <si>
    <t>2024年1月各安全培训机构考生通过率统计表</t>
  </si>
  <si>
    <t xml:space="preserve">            培训机构
    工种</t>
  </si>
  <si>
    <t>江门市安信职业安全培训有限公司</t>
  </si>
  <si>
    <t>广东四维培训有限公司</t>
  </si>
  <si>
    <t>江门市江海区共升教育培训中心</t>
  </si>
  <si>
    <t>江门市侨都安全咨询服务有限公司</t>
  </si>
  <si>
    <t>江门市技师学院</t>
  </si>
  <si>
    <t>江门市安全生产管理协会</t>
  </si>
  <si>
    <t>江门市新会技师学院</t>
  </si>
  <si>
    <t>江门市新会机电职业技术学校</t>
  </si>
  <si>
    <t>鹤山市优创职业培训学校有限公司</t>
  </si>
  <si>
    <t>台山市安全生产管理协会</t>
  </si>
  <si>
    <t>鹤山市安全生产管理协会</t>
  </si>
  <si>
    <t>江门市天晟安全事务有限公司</t>
  </si>
  <si>
    <t>江门市江海区万众职业培训学校</t>
  </si>
  <si>
    <t>开平市中邑安安全技术咨询有限公司</t>
  </si>
  <si>
    <t>江门市江海区安全生产管理协会</t>
  </si>
  <si>
    <t>恩平市科瑞职业技术培训学校</t>
  </si>
  <si>
    <t>江门市金迪安全科技有限公司</t>
  </si>
  <si>
    <t>江门市易考安全技术服务有限公司</t>
  </si>
  <si>
    <t>鹤山市新供销协力教育咨询有限公司</t>
  </si>
  <si>
    <t>江门市壹路携创安全管理有限公司</t>
  </si>
  <si>
    <t>江门市新会区安全生产管理协会</t>
  </si>
  <si>
    <t>江门市利诚检测技术有限公司</t>
  </si>
  <si>
    <t>鹤山市瑞腾特种作业安全技术培训有限公司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</si>
  <si>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</si>
  <si>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</si>
  <si>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</si>
  <si>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</si>
  <si>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</si>
  <si>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</si>
  <si>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</si>
  <si>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</si>
  <si>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</si>
  <si>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</si>
  <si>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</si>
  <si>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</si>
  <si>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</si>
  <si>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</si>
  <si>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</si>
  <si>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</si>
  <si>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</si>
  <si>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</si>
  <si>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</si>
  <si>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</si>
  <si>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</si>
  <si>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</si>
  <si>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</si>
  <si>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</si>
  <si>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</si>
  <si>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</si>
  <si>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</si>
  <si>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</si>
  <si>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</si>
  <si>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</si>
  <si>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</si>
  <si>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</si>
  <si>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</si>
  <si>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</si>
  <si>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</si>
  <si>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</si>
  <si>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</si>
  <si>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</si>
  <si>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</si>
  <si>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</si>
  <si>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</si>
  <si>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</si>
  <si>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</si>
  <si>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</si>
  <si>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</si>
  <si>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</si>
  <si>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</si>
  <si>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</si>
  <si>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</si>
  <si>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</si>
  <si>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</si>
  <si>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</si>
  <si>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</si>
  <si>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1.培训机构名称以全国安全生产培训考试信息管理系统记录为准，按系统顺序排序；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</si>
  <si>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t>2024年3月各安全培训机构考生通过率统计表</t>
  </si>
  <si>
    <t>2024年4月各安全培训机构考生通过率统计表</t>
  </si>
  <si>
    <t>2024年5月各安全培训机构考生通过率统计表</t>
  </si>
  <si>
    <t>2024年6月各安全培训机构考生通过率统计表</t>
  </si>
  <si>
    <t>2024年上半年各安全培训机构考生通过率统计表</t>
  </si>
</sst>
</file>

<file path=xl/styles.xml><?xml version="1.0" encoding="utf-8"?>
<styleSheet xmlns="http://schemas.openxmlformats.org/spreadsheetml/2006/main">
  <numFmts count="5"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5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33" borderId="20" applyNumberFormat="0" applyAlignment="0" applyProtection="0">
      <alignment vertical="center"/>
    </xf>
    <xf numFmtId="0" fontId="25" fillId="15" borderId="25" applyNumberFormat="0" applyAlignment="0" applyProtection="0">
      <alignment vertical="center"/>
    </xf>
    <xf numFmtId="0" fontId="19" fillId="27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/>
    </xf>
    <xf numFmtId="176" fontId="6" fillId="3" borderId="16" xfId="0" applyNumberFormat="1" applyFont="1" applyFill="1" applyBorder="1" applyAlignment="1">
      <alignment horizontal="center" vertical="center"/>
    </xf>
    <xf numFmtId="176" fontId="6" fillId="4" borderId="16" xfId="0" applyNumberFormat="1" applyFont="1" applyFill="1" applyBorder="1" applyAlignment="1">
      <alignment horizontal="center" vertical="center"/>
    </xf>
    <xf numFmtId="176" fontId="6" fillId="5" borderId="16" xfId="0" applyNumberFormat="1" applyFont="1" applyFill="1" applyBorder="1" applyAlignment="1">
      <alignment horizontal="center" vertical="center"/>
    </xf>
    <xf numFmtId="176" fontId="6" fillId="6" borderId="17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6" fontId="6" fillId="3" borderId="17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J19" activePane="bottomRight" state="frozen"/>
      <selection/>
      <selection pane="topRight"/>
      <selection pane="bottomLeft"/>
      <selection pane="bottomRight" activeCell="E52" sqref="E52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</row>
    <row r="2" ht="48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25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25"/>
      <c r="AC2" s="26" t="s">
        <v>11</v>
      </c>
      <c r="AD2" s="26"/>
      <c r="AE2" s="26"/>
      <c r="AF2" s="26" t="s">
        <v>12</v>
      </c>
      <c r="AG2" s="26"/>
      <c r="AH2" s="26"/>
      <c r="AI2" s="29" t="s">
        <v>13</v>
      </c>
      <c r="AJ2" s="6"/>
      <c r="AK2" s="25"/>
      <c r="AL2" s="6" t="s">
        <v>14</v>
      </c>
      <c r="AM2" s="6"/>
      <c r="AN2" s="25"/>
      <c r="AO2" s="6" t="s">
        <v>15</v>
      </c>
      <c r="AP2" s="6"/>
      <c r="AQ2" s="25"/>
      <c r="AR2" s="6" t="s">
        <v>16</v>
      </c>
      <c r="AS2" s="6"/>
      <c r="AT2" s="25"/>
      <c r="AU2" s="6" t="s">
        <v>17</v>
      </c>
      <c r="AV2" s="6"/>
      <c r="AW2" s="25"/>
      <c r="AX2" s="6" t="s">
        <v>18</v>
      </c>
      <c r="AY2" s="6"/>
      <c r="AZ2" s="25"/>
      <c r="BA2" s="6" t="s">
        <v>19</v>
      </c>
      <c r="BB2" s="6"/>
      <c r="BC2" s="25"/>
      <c r="BD2" s="6" t="s">
        <v>20</v>
      </c>
      <c r="BE2" s="6"/>
      <c r="BF2" s="25"/>
      <c r="BG2" s="26" t="s">
        <v>21</v>
      </c>
      <c r="BH2" s="26"/>
      <c r="BI2" s="26"/>
      <c r="BJ2" s="26" t="s">
        <v>22</v>
      </c>
      <c r="BK2" s="26"/>
      <c r="BL2" s="26"/>
      <c r="BM2" s="29" t="s">
        <v>23</v>
      </c>
      <c r="BN2" s="6"/>
      <c r="BO2" s="25"/>
      <c r="BP2" s="6" t="s">
        <v>24</v>
      </c>
      <c r="BQ2" s="6"/>
      <c r="BR2" s="6"/>
      <c r="BS2" s="30" t="s">
        <v>25</v>
      </c>
      <c r="BT2" s="31"/>
      <c r="BU2" s="40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25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25" t="s">
        <v>28</v>
      </c>
      <c r="AC3" s="27" t="s">
        <v>26</v>
      </c>
      <c r="AD3" s="27" t="s">
        <v>27</v>
      </c>
      <c r="AE3" s="28" t="s">
        <v>28</v>
      </c>
      <c r="AF3" s="27" t="s">
        <v>26</v>
      </c>
      <c r="AG3" s="27" t="s">
        <v>27</v>
      </c>
      <c r="AH3" s="28" t="s">
        <v>28</v>
      </c>
      <c r="AI3" s="6" t="s">
        <v>26</v>
      </c>
      <c r="AJ3" s="6" t="s">
        <v>27</v>
      </c>
      <c r="AK3" s="25" t="s">
        <v>28</v>
      </c>
      <c r="AL3" s="6" t="s">
        <v>26</v>
      </c>
      <c r="AM3" s="6" t="s">
        <v>27</v>
      </c>
      <c r="AN3" s="25" t="s">
        <v>28</v>
      </c>
      <c r="AO3" s="6" t="s">
        <v>26</v>
      </c>
      <c r="AP3" s="6" t="s">
        <v>27</v>
      </c>
      <c r="AQ3" s="25" t="s">
        <v>28</v>
      </c>
      <c r="AR3" s="6" t="s">
        <v>26</v>
      </c>
      <c r="AS3" s="6" t="s">
        <v>27</v>
      </c>
      <c r="AT3" s="25" t="s">
        <v>28</v>
      </c>
      <c r="AU3" s="6" t="s">
        <v>26</v>
      </c>
      <c r="AV3" s="6" t="s">
        <v>27</v>
      </c>
      <c r="AW3" s="25" t="s">
        <v>28</v>
      </c>
      <c r="AX3" s="6" t="s">
        <v>26</v>
      </c>
      <c r="AY3" s="6" t="s">
        <v>27</v>
      </c>
      <c r="AZ3" s="25" t="s">
        <v>28</v>
      </c>
      <c r="BA3" s="6" t="s">
        <v>26</v>
      </c>
      <c r="BB3" s="6" t="s">
        <v>27</v>
      </c>
      <c r="BC3" s="25" t="s">
        <v>28</v>
      </c>
      <c r="BD3" s="6" t="s">
        <v>26</v>
      </c>
      <c r="BE3" s="6" t="s">
        <v>27</v>
      </c>
      <c r="BF3" s="25" t="s">
        <v>28</v>
      </c>
      <c r="BG3" s="27" t="s">
        <v>26</v>
      </c>
      <c r="BH3" s="27" t="s">
        <v>27</v>
      </c>
      <c r="BI3" s="28" t="s">
        <v>28</v>
      </c>
      <c r="BJ3" s="27" t="s">
        <v>26</v>
      </c>
      <c r="BK3" s="27" t="s">
        <v>27</v>
      </c>
      <c r="BL3" s="28" t="s">
        <v>28</v>
      </c>
      <c r="BM3" s="6" t="s">
        <v>26</v>
      </c>
      <c r="BN3" s="6" t="s">
        <v>27</v>
      </c>
      <c r="BO3" s="25" t="s">
        <v>28</v>
      </c>
      <c r="BP3" s="6" t="s">
        <v>26</v>
      </c>
      <c r="BQ3" s="6" t="s">
        <v>27</v>
      </c>
      <c r="BR3" s="25" t="s">
        <v>28</v>
      </c>
      <c r="BS3" s="32" t="s">
        <v>26</v>
      </c>
      <c r="BT3" s="6" t="s">
        <v>27</v>
      </c>
      <c r="BU3" s="41" t="s">
        <v>28</v>
      </c>
    </row>
    <row r="4" spans="1:73">
      <c r="A4" s="7" t="s">
        <v>29</v>
      </c>
      <c r="B4" s="8">
        <v>60</v>
      </c>
      <c r="C4" s="8">
        <v>40</v>
      </c>
      <c r="D4" s="9">
        <f t="shared" ref="D4:D12" si="0">C4/B4</f>
        <v>0.666666666666667</v>
      </c>
      <c r="E4" s="8"/>
      <c r="F4" s="8"/>
      <c r="G4" s="9"/>
      <c r="H4" s="8">
        <v>30</v>
      </c>
      <c r="I4" s="8">
        <v>25</v>
      </c>
      <c r="J4" s="9">
        <f t="shared" ref="J4:J12" si="1">I4/H4</f>
        <v>0.833333333333333</v>
      </c>
      <c r="K4" s="8"/>
      <c r="L4" s="8"/>
      <c r="M4" s="9"/>
      <c r="N4" s="8"/>
      <c r="O4" s="8"/>
      <c r="P4" s="9"/>
      <c r="Q4" s="8">
        <v>9</v>
      </c>
      <c r="R4" s="8">
        <v>6</v>
      </c>
      <c r="S4" s="9">
        <f>R4/Q4</f>
        <v>0.666666666666667</v>
      </c>
      <c r="T4" s="8">
        <v>29</v>
      </c>
      <c r="U4" s="8">
        <v>19</v>
      </c>
      <c r="V4" s="9">
        <f t="shared" ref="V4:V10" si="2">U4/T4</f>
        <v>0.655172413793103</v>
      </c>
      <c r="W4" s="8">
        <v>28</v>
      </c>
      <c r="X4" s="8">
        <v>26</v>
      </c>
      <c r="Y4" s="9">
        <f>X4/W4</f>
        <v>0.928571428571429</v>
      </c>
      <c r="Z4" s="8">
        <v>12</v>
      </c>
      <c r="AA4" s="8">
        <v>6</v>
      </c>
      <c r="AB4" s="9">
        <f>AA4/Z4</f>
        <v>0.5</v>
      </c>
      <c r="AC4" s="8"/>
      <c r="AD4" s="8"/>
      <c r="AE4" s="9"/>
      <c r="AF4" s="8">
        <v>16</v>
      </c>
      <c r="AG4" s="8">
        <v>10</v>
      </c>
      <c r="AH4" s="9">
        <f t="shared" ref="AH4:AH12" si="3">AG4/AF4</f>
        <v>0.625</v>
      </c>
      <c r="AI4" s="8"/>
      <c r="AJ4" s="8"/>
      <c r="AK4" s="9"/>
      <c r="AL4" s="8">
        <v>11</v>
      </c>
      <c r="AM4" s="8">
        <v>7</v>
      </c>
      <c r="AN4" s="9">
        <f t="shared" ref="AN4:AN10" si="4">AM4/AL4</f>
        <v>0.636363636363636</v>
      </c>
      <c r="AO4" s="8">
        <v>3</v>
      </c>
      <c r="AP4" s="8">
        <v>0</v>
      </c>
      <c r="AQ4" s="9">
        <f t="shared" ref="AQ4:AQ12" si="5">AP4/AO4</f>
        <v>0</v>
      </c>
      <c r="AR4" s="8"/>
      <c r="AS4" s="8"/>
      <c r="AT4" s="9"/>
      <c r="AU4" s="8"/>
      <c r="AV4" s="8"/>
      <c r="AW4" s="9"/>
      <c r="AX4" s="8">
        <v>14</v>
      </c>
      <c r="AY4" s="8">
        <v>6</v>
      </c>
      <c r="AZ4" s="9">
        <f>AY4/AX4</f>
        <v>0.428571428571429</v>
      </c>
      <c r="BA4" s="8">
        <v>41</v>
      </c>
      <c r="BB4" s="8">
        <v>20</v>
      </c>
      <c r="BC4" s="9">
        <f t="shared" ref="BC4:BC10" si="6">BB4/BA4</f>
        <v>0.48780487804878</v>
      </c>
      <c r="BD4" s="8"/>
      <c r="BE4" s="8"/>
      <c r="BF4" s="9"/>
      <c r="BG4" s="8"/>
      <c r="BH4" s="8"/>
      <c r="BI4" s="9"/>
      <c r="BJ4" s="8"/>
      <c r="BK4" s="8"/>
      <c r="BL4" s="9"/>
      <c r="BM4" s="8"/>
      <c r="BN4" s="8"/>
      <c r="BO4" s="9"/>
      <c r="BP4" s="8">
        <v>46</v>
      </c>
      <c r="BQ4" s="8">
        <v>34</v>
      </c>
      <c r="BR4" s="9">
        <f t="shared" ref="BR4:BR10" si="7">BQ4/BP4</f>
        <v>0.739130434782609</v>
      </c>
      <c r="BS4" s="33">
        <f>B4+E4+H4+K4+N4+Q4+T4+W4+Z4+AC4+AF4+AI4+AL4+AO4+AR4+AU4+AX4+BA4+BD4+BG4+BJ4+BM4+BP4</f>
        <v>299</v>
      </c>
      <c r="BT4" s="8">
        <f>C4+F4+I4+L4+O4+R4+U4+X4+AA4+AD4+AG4+AJ4+AM4+AP4+AS4+AV4+AY4+BB4+BE4+BH4+BK4+BN4+BQ4</f>
        <v>199</v>
      </c>
      <c r="BU4" s="42">
        <f t="shared" ref="BU4:BU12" si="8">BT4/BS4</f>
        <v>0.665551839464883</v>
      </c>
    </row>
    <row r="5" spans="1:73">
      <c r="A5" s="7" t="s">
        <v>30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33"/>
      <c r="BT5" s="8"/>
      <c r="BU5" s="42"/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33"/>
      <c r="BT6" s="8"/>
      <c r="BU6" s="42"/>
    </row>
    <row r="7" spans="1:73">
      <c r="A7" s="7" t="s">
        <v>32</v>
      </c>
      <c r="B7" s="8">
        <v>21</v>
      </c>
      <c r="C7" s="8">
        <v>18</v>
      </c>
      <c r="D7" s="9">
        <f t="shared" si="0"/>
        <v>0.857142857142857</v>
      </c>
      <c r="E7" s="8"/>
      <c r="F7" s="8"/>
      <c r="G7" s="9"/>
      <c r="H7" s="8">
        <v>53</v>
      </c>
      <c r="I7" s="8">
        <v>40</v>
      </c>
      <c r="J7" s="9">
        <f t="shared" si="1"/>
        <v>0.754716981132076</v>
      </c>
      <c r="K7" s="8">
        <v>4</v>
      </c>
      <c r="L7" s="8">
        <v>1</v>
      </c>
      <c r="M7" s="9">
        <f t="shared" ref="M7:M12" si="9">L7/K7</f>
        <v>0.25</v>
      </c>
      <c r="N7" s="8">
        <v>17</v>
      </c>
      <c r="O7" s="8">
        <v>10</v>
      </c>
      <c r="P7" s="9">
        <f>O7/N7</f>
        <v>0.588235294117647</v>
      </c>
      <c r="Q7" s="8">
        <v>37</v>
      </c>
      <c r="R7" s="8">
        <v>35</v>
      </c>
      <c r="S7" s="9">
        <f>R7/Q7</f>
        <v>0.945945945945946</v>
      </c>
      <c r="T7" s="8"/>
      <c r="U7" s="8"/>
      <c r="V7" s="9"/>
      <c r="W7" s="8"/>
      <c r="X7" s="8"/>
      <c r="Y7" s="9"/>
      <c r="Z7" s="8"/>
      <c r="AA7" s="8"/>
      <c r="AB7" s="9"/>
      <c r="AC7" s="8"/>
      <c r="AD7" s="8"/>
      <c r="AE7" s="9"/>
      <c r="AF7" s="8">
        <v>64</v>
      </c>
      <c r="AG7" s="8">
        <v>32</v>
      </c>
      <c r="AH7" s="9">
        <f t="shared" si="3"/>
        <v>0.5</v>
      </c>
      <c r="AI7" s="8"/>
      <c r="AJ7" s="8"/>
      <c r="AK7" s="9"/>
      <c r="AL7" s="8"/>
      <c r="AM7" s="8"/>
      <c r="AN7" s="9"/>
      <c r="AO7" s="8">
        <v>23</v>
      </c>
      <c r="AP7" s="8">
        <v>9</v>
      </c>
      <c r="AQ7" s="9">
        <f t="shared" si="5"/>
        <v>0.391304347826087</v>
      </c>
      <c r="AR7" s="8"/>
      <c r="AS7" s="8"/>
      <c r="AT7" s="9"/>
      <c r="AU7" s="8"/>
      <c r="AV7" s="8"/>
      <c r="AW7" s="9"/>
      <c r="AX7" s="8"/>
      <c r="AY7" s="8"/>
      <c r="AZ7" s="9"/>
      <c r="BA7" s="8">
        <v>41</v>
      </c>
      <c r="BB7" s="8">
        <v>24</v>
      </c>
      <c r="BC7" s="9">
        <f t="shared" si="6"/>
        <v>0.585365853658537</v>
      </c>
      <c r="BD7" s="8"/>
      <c r="BE7" s="8"/>
      <c r="BF7" s="9"/>
      <c r="BG7" s="8"/>
      <c r="BH7" s="8"/>
      <c r="BI7" s="9"/>
      <c r="BJ7" s="8"/>
      <c r="BK7" s="8"/>
      <c r="BL7" s="9"/>
      <c r="BM7" s="8"/>
      <c r="BN7" s="8"/>
      <c r="BO7" s="9"/>
      <c r="BP7" s="8">
        <v>63</v>
      </c>
      <c r="BQ7" s="8">
        <v>45</v>
      </c>
      <c r="BR7" s="9">
        <f t="shared" si="7"/>
        <v>0.714285714285714</v>
      </c>
      <c r="BS7" s="33">
        <f t="shared" ref="BS7:BS24" si="10">B7+E7+H7+K7+N7+Q7+T7+W7+Z7+AC7+AF7+AI7+AL7+AO7+AR7+AU7+AX7+BA7+BD7+BG7+BJ7+BM7+BP7</f>
        <v>323</v>
      </c>
      <c r="BT7" s="8">
        <f t="shared" ref="BT7:BT24" si="11">C7+F7+I7+L7+O7+R7+U7+X7+AA7+AD7+AG7+AJ7+AM7+AP7+AS7+AV7+AY7+BB7+BE7+BH7+BK7+BN7+BQ7</f>
        <v>214</v>
      </c>
      <c r="BU7" s="42">
        <f t="shared" si="8"/>
        <v>0.662538699690402</v>
      </c>
    </row>
    <row r="8" spans="1:73">
      <c r="A8" s="7" t="s">
        <v>33</v>
      </c>
      <c r="B8" s="8">
        <v>22</v>
      </c>
      <c r="C8" s="8">
        <v>13</v>
      </c>
      <c r="D8" s="9">
        <f t="shared" si="0"/>
        <v>0.590909090909091</v>
      </c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41</v>
      </c>
      <c r="BB8" s="8">
        <v>38</v>
      </c>
      <c r="BC8" s="9">
        <f t="shared" si="6"/>
        <v>0.926829268292683</v>
      </c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>
        <v>23</v>
      </c>
      <c r="BQ8" s="8">
        <v>20</v>
      </c>
      <c r="BR8" s="9">
        <f t="shared" si="7"/>
        <v>0.869565217391304</v>
      </c>
      <c r="BS8" s="33">
        <f t="shared" si="10"/>
        <v>86</v>
      </c>
      <c r="BT8" s="8">
        <f t="shared" si="11"/>
        <v>71</v>
      </c>
      <c r="BU8" s="42">
        <f t="shared" si="8"/>
        <v>0.825581395348837</v>
      </c>
    </row>
    <row r="9" spans="1:73">
      <c r="A9" s="10" t="s">
        <v>34</v>
      </c>
      <c r="B9" s="11">
        <f t="shared" ref="B9:C9" si="12">SUM(B4:B8)</f>
        <v>103</v>
      </c>
      <c r="C9" s="11">
        <f t="shared" si="12"/>
        <v>71</v>
      </c>
      <c r="D9" s="12">
        <f t="shared" si="0"/>
        <v>0.689320388349515</v>
      </c>
      <c r="E9" s="11"/>
      <c r="F9" s="11"/>
      <c r="G9" s="12"/>
      <c r="H9" s="11">
        <f t="shared" ref="H9:L9" si="13">SUM(H4:H8)</f>
        <v>83</v>
      </c>
      <c r="I9" s="11">
        <f t="shared" si="13"/>
        <v>65</v>
      </c>
      <c r="J9" s="12">
        <f t="shared" si="1"/>
        <v>0.783132530120482</v>
      </c>
      <c r="K9" s="11">
        <f t="shared" si="13"/>
        <v>4</v>
      </c>
      <c r="L9" s="11">
        <f t="shared" si="13"/>
        <v>1</v>
      </c>
      <c r="M9" s="12">
        <f t="shared" si="9"/>
        <v>0.25</v>
      </c>
      <c r="N9" s="11">
        <f t="shared" ref="N9:R9" si="14">SUM(N4:N8)</f>
        <v>17</v>
      </c>
      <c r="O9" s="11">
        <f t="shared" si="14"/>
        <v>10</v>
      </c>
      <c r="P9" s="12">
        <f>O9/N9</f>
        <v>0.588235294117647</v>
      </c>
      <c r="Q9" s="11">
        <f t="shared" si="14"/>
        <v>46</v>
      </c>
      <c r="R9" s="11">
        <f t="shared" si="14"/>
        <v>41</v>
      </c>
      <c r="S9" s="12">
        <f t="shared" ref="S9:S12" si="15">R9/Q9</f>
        <v>0.891304347826087</v>
      </c>
      <c r="T9" s="11">
        <f t="shared" ref="T9:X9" si="16">SUM(T4:T8)</f>
        <v>29</v>
      </c>
      <c r="U9" s="11">
        <f t="shared" si="16"/>
        <v>19</v>
      </c>
      <c r="V9" s="12">
        <f t="shared" si="2"/>
        <v>0.655172413793103</v>
      </c>
      <c r="W9" s="11">
        <f t="shared" si="16"/>
        <v>28</v>
      </c>
      <c r="X9" s="11">
        <f t="shared" si="16"/>
        <v>26</v>
      </c>
      <c r="Y9" s="12">
        <f>X9/W9</f>
        <v>0.928571428571429</v>
      </c>
      <c r="Z9" s="11">
        <f t="shared" ref="Z9:AA9" si="17">SUM(Z4:Z8)</f>
        <v>12</v>
      </c>
      <c r="AA9" s="11">
        <f t="shared" si="17"/>
        <v>6</v>
      </c>
      <c r="AB9" s="12">
        <f t="shared" ref="AB9:AB10" si="18">AA9/Z9</f>
        <v>0.5</v>
      </c>
      <c r="AC9" s="11"/>
      <c r="AD9" s="11"/>
      <c r="AE9" s="12"/>
      <c r="AF9" s="11">
        <f>SUM(AF4:AF8)</f>
        <v>80</v>
      </c>
      <c r="AG9" s="11">
        <f>SUM(AG4:AG8)</f>
        <v>42</v>
      </c>
      <c r="AH9" s="12">
        <f t="shared" si="3"/>
        <v>0.525</v>
      </c>
      <c r="AI9" s="11"/>
      <c r="AJ9" s="11"/>
      <c r="AK9" s="12"/>
      <c r="AL9" s="11">
        <f t="shared" ref="AL9:AP9" si="19">SUM(AL4:AL8)</f>
        <v>11</v>
      </c>
      <c r="AM9" s="11">
        <f t="shared" si="19"/>
        <v>7</v>
      </c>
      <c r="AN9" s="12">
        <f t="shared" si="4"/>
        <v>0.636363636363636</v>
      </c>
      <c r="AO9" s="11">
        <f t="shared" si="19"/>
        <v>26</v>
      </c>
      <c r="AP9" s="11">
        <f t="shared" si="19"/>
        <v>9</v>
      </c>
      <c r="AQ9" s="12">
        <f t="shared" si="5"/>
        <v>0.346153846153846</v>
      </c>
      <c r="AR9" s="11"/>
      <c r="AS9" s="11"/>
      <c r="AT9" s="12"/>
      <c r="AU9" s="11"/>
      <c r="AV9" s="11"/>
      <c r="AW9" s="12"/>
      <c r="AX9" s="11">
        <f>SUM(AX4:AX8)</f>
        <v>14</v>
      </c>
      <c r="AY9" s="11">
        <f>SUM(AY4:AY8)</f>
        <v>6</v>
      </c>
      <c r="AZ9" s="12">
        <f>AY9/AX9</f>
        <v>0.428571428571429</v>
      </c>
      <c r="BA9" s="11">
        <f t="shared" ref="BA9:BB9" si="20">SUM(BA4:BA8)</f>
        <v>123</v>
      </c>
      <c r="BB9" s="11">
        <f t="shared" si="20"/>
        <v>82</v>
      </c>
      <c r="BC9" s="12">
        <f t="shared" si="6"/>
        <v>0.666666666666667</v>
      </c>
      <c r="BD9" s="11"/>
      <c r="BE9" s="11"/>
      <c r="BF9" s="12"/>
      <c r="BG9" s="11"/>
      <c r="BH9" s="11"/>
      <c r="BI9" s="12"/>
      <c r="BJ9" s="11"/>
      <c r="BK9" s="11"/>
      <c r="BL9" s="12"/>
      <c r="BM9" s="11"/>
      <c r="BN9" s="11"/>
      <c r="BO9" s="12"/>
      <c r="BP9" s="11">
        <f>SUM(BP4:BP8)</f>
        <v>132</v>
      </c>
      <c r="BQ9" s="11">
        <f>SUM(BQ4:BQ8)</f>
        <v>99</v>
      </c>
      <c r="BR9" s="12">
        <f t="shared" si="7"/>
        <v>0.75</v>
      </c>
      <c r="BS9" s="34">
        <f t="shared" si="10"/>
        <v>708</v>
      </c>
      <c r="BT9" s="11">
        <f t="shared" si="11"/>
        <v>484</v>
      </c>
      <c r="BU9" s="43">
        <f t="shared" si="8"/>
        <v>0.68361581920904</v>
      </c>
    </row>
    <row r="10" spans="1:73">
      <c r="A10" s="7" t="s">
        <v>35</v>
      </c>
      <c r="B10" s="8">
        <v>77</v>
      </c>
      <c r="C10" s="8">
        <v>76</v>
      </c>
      <c r="D10" s="9">
        <f t="shared" si="0"/>
        <v>0.987012987012987</v>
      </c>
      <c r="E10" s="8">
        <v>9</v>
      </c>
      <c r="F10" s="8">
        <v>9</v>
      </c>
      <c r="G10" s="9">
        <f t="shared" ref="G10:G11" si="21">F10/E10</f>
        <v>1</v>
      </c>
      <c r="H10" s="8">
        <v>31</v>
      </c>
      <c r="I10" s="8">
        <v>30</v>
      </c>
      <c r="J10" s="9">
        <f t="shared" si="1"/>
        <v>0.967741935483871</v>
      </c>
      <c r="K10" s="8">
        <v>14</v>
      </c>
      <c r="L10" s="8">
        <v>14</v>
      </c>
      <c r="M10" s="9">
        <f t="shared" si="9"/>
        <v>1</v>
      </c>
      <c r="N10" s="8"/>
      <c r="O10" s="8"/>
      <c r="P10" s="9"/>
      <c r="Q10" s="8">
        <v>5</v>
      </c>
      <c r="R10" s="8">
        <v>4</v>
      </c>
      <c r="S10" s="9">
        <f t="shared" si="15"/>
        <v>0.8</v>
      </c>
      <c r="T10" s="8">
        <v>4</v>
      </c>
      <c r="U10" s="8">
        <v>4</v>
      </c>
      <c r="V10" s="9">
        <f t="shared" si="2"/>
        <v>1</v>
      </c>
      <c r="W10" s="8"/>
      <c r="X10" s="8"/>
      <c r="Y10" s="9"/>
      <c r="Z10" s="8">
        <v>6</v>
      </c>
      <c r="AA10" s="8">
        <v>6</v>
      </c>
      <c r="AB10" s="9">
        <f t="shared" si="18"/>
        <v>1</v>
      </c>
      <c r="AC10" s="8">
        <v>30</v>
      </c>
      <c r="AD10" s="8">
        <v>29</v>
      </c>
      <c r="AE10" s="9">
        <f>AD10/AC10</f>
        <v>0.966666666666667</v>
      </c>
      <c r="AF10" s="8">
        <v>21</v>
      </c>
      <c r="AG10" s="8">
        <v>21</v>
      </c>
      <c r="AH10" s="9">
        <f t="shared" si="3"/>
        <v>1</v>
      </c>
      <c r="AI10" s="8"/>
      <c r="AJ10" s="8"/>
      <c r="AK10" s="9"/>
      <c r="AL10" s="8">
        <v>10</v>
      </c>
      <c r="AM10" s="8">
        <v>9</v>
      </c>
      <c r="AN10" s="9">
        <f t="shared" si="4"/>
        <v>0.9</v>
      </c>
      <c r="AO10" s="8">
        <v>13</v>
      </c>
      <c r="AP10" s="8">
        <v>13</v>
      </c>
      <c r="AQ10" s="9">
        <f t="shared" si="5"/>
        <v>1</v>
      </c>
      <c r="AR10" s="8">
        <v>1</v>
      </c>
      <c r="AS10" s="8">
        <v>1</v>
      </c>
      <c r="AT10" s="9">
        <f>AS10/AR10</f>
        <v>1</v>
      </c>
      <c r="AU10" s="8">
        <v>2</v>
      </c>
      <c r="AV10" s="8">
        <v>2</v>
      </c>
      <c r="AW10" s="9">
        <f>AV10/AU10</f>
        <v>1</v>
      </c>
      <c r="AX10" s="8"/>
      <c r="AY10" s="8"/>
      <c r="AZ10" s="9"/>
      <c r="BA10" s="8">
        <v>43</v>
      </c>
      <c r="BB10" s="8">
        <v>41</v>
      </c>
      <c r="BC10" s="9">
        <f t="shared" si="6"/>
        <v>0.953488372093023</v>
      </c>
      <c r="BD10" s="8"/>
      <c r="BE10" s="8"/>
      <c r="BF10" s="9"/>
      <c r="BG10" s="8"/>
      <c r="BH10" s="8"/>
      <c r="BI10" s="9"/>
      <c r="BJ10" s="8"/>
      <c r="BK10" s="8"/>
      <c r="BL10" s="9"/>
      <c r="BM10" s="8"/>
      <c r="BN10" s="8"/>
      <c r="BO10" s="9"/>
      <c r="BP10" s="8">
        <v>15</v>
      </c>
      <c r="BQ10" s="8">
        <v>13</v>
      </c>
      <c r="BR10" s="9">
        <f t="shared" si="7"/>
        <v>0.866666666666667</v>
      </c>
      <c r="BS10" s="35">
        <f t="shared" si="10"/>
        <v>281</v>
      </c>
      <c r="BT10" s="8">
        <f t="shared" si="11"/>
        <v>272</v>
      </c>
      <c r="BU10" s="42">
        <f t="shared" si="8"/>
        <v>0.96797153024911</v>
      </c>
    </row>
    <row r="11" spans="1:73">
      <c r="A11" s="7" t="s">
        <v>36</v>
      </c>
      <c r="B11" s="8">
        <v>8</v>
      </c>
      <c r="C11" s="8">
        <v>8</v>
      </c>
      <c r="D11" s="9">
        <f t="shared" si="0"/>
        <v>1</v>
      </c>
      <c r="E11" s="8">
        <v>8</v>
      </c>
      <c r="F11" s="8">
        <v>6</v>
      </c>
      <c r="G11" s="9">
        <f t="shared" si="21"/>
        <v>0.75</v>
      </c>
      <c r="H11" s="8">
        <v>16</v>
      </c>
      <c r="I11" s="8">
        <v>15</v>
      </c>
      <c r="J11" s="9">
        <f t="shared" si="1"/>
        <v>0.9375</v>
      </c>
      <c r="K11" s="8">
        <v>10</v>
      </c>
      <c r="L11" s="8">
        <v>10</v>
      </c>
      <c r="M11" s="9">
        <f t="shared" si="9"/>
        <v>1</v>
      </c>
      <c r="N11" s="8"/>
      <c r="O11" s="8"/>
      <c r="P11" s="9"/>
      <c r="Q11" s="8">
        <v>1</v>
      </c>
      <c r="R11" s="8">
        <v>1</v>
      </c>
      <c r="S11" s="9">
        <f t="shared" si="15"/>
        <v>1</v>
      </c>
      <c r="T11" s="8"/>
      <c r="U11" s="8"/>
      <c r="V11" s="9"/>
      <c r="W11" s="8"/>
      <c r="X11" s="8"/>
      <c r="Y11" s="9"/>
      <c r="Z11" s="8"/>
      <c r="AA11" s="8"/>
      <c r="AB11" s="9"/>
      <c r="AC11" s="8">
        <v>4</v>
      </c>
      <c r="AD11" s="8">
        <v>3</v>
      </c>
      <c r="AE11" s="9">
        <f>AD11/AC11</f>
        <v>0.75</v>
      </c>
      <c r="AF11" s="8">
        <v>2</v>
      </c>
      <c r="AG11" s="8">
        <v>1</v>
      </c>
      <c r="AH11" s="9">
        <f t="shared" si="3"/>
        <v>0.5</v>
      </c>
      <c r="AI11" s="8"/>
      <c r="AJ11" s="8"/>
      <c r="AK11" s="9"/>
      <c r="AL11" s="8"/>
      <c r="AM11" s="8"/>
      <c r="AN11" s="9"/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/>
      <c r="BK11" s="8"/>
      <c r="BL11" s="9"/>
      <c r="BM11" s="8"/>
      <c r="BN11" s="8"/>
      <c r="BO11" s="9"/>
      <c r="BP11" s="8"/>
      <c r="BQ11" s="8"/>
      <c r="BR11" s="9"/>
      <c r="BS11" s="35">
        <f t="shared" si="10"/>
        <v>49</v>
      </c>
      <c r="BT11" s="8">
        <f t="shared" si="11"/>
        <v>44</v>
      </c>
      <c r="BU11" s="42">
        <f t="shared" si="8"/>
        <v>0.897959183673469</v>
      </c>
    </row>
    <row r="12" spans="1:73">
      <c r="A12" s="7" t="s">
        <v>37</v>
      </c>
      <c r="B12" s="8">
        <v>29</v>
      </c>
      <c r="C12" s="8">
        <v>29</v>
      </c>
      <c r="D12" s="9">
        <f t="shared" si="0"/>
        <v>1</v>
      </c>
      <c r="E12" s="8"/>
      <c r="F12" s="8"/>
      <c r="G12" s="9"/>
      <c r="H12" s="8">
        <v>22</v>
      </c>
      <c r="I12" s="8">
        <v>22</v>
      </c>
      <c r="J12" s="9">
        <f t="shared" si="1"/>
        <v>1</v>
      </c>
      <c r="K12" s="8">
        <v>2</v>
      </c>
      <c r="L12" s="8">
        <v>2</v>
      </c>
      <c r="M12" s="9">
        <f t="shared" si="9"/>
        <v>1</v>
      </c>
      <c r="N12" s="8"/>
      <c r="O12" s="8"/>
      <c r="P12" s="9"/>
      <c r="Q12" s="8">
        <v>1</v>
      </c>
      <c r="R12" s="8">
        <v>1</v>
      </c>
      <c r="S12" s="9">
        <f t="shared" si="15"/>
        <v>1</v>
      </c>
      <c r="T12" s="8">
        <v>6</v>
      </c>
      <c r="U12" s="8">
        <v>6</v>
      </c>
      <c r="V12" s="9">
        <f>U12/T12</f>
        <v>1</v>
      </c>
      <c r="W12" s="8"/>
      <c r="X12" s="8"/>
      <c r="Y12" s="9"/>
      <c r="Z12" s="8">
        <v>8</v>
      </c>
      <c r="AA12" s="8">
        <v>8</v>
      </c>
      <c r="AB12" s="9">
        <f>AA12/Z12</f>
        <v>1</v>
      </c>
      <c r="AC12" s="8">
        <v>13</v>
      </c>
      <c r="AD12" s="8">
        <v>13</v>
      </c>
      <c r="AE12" s="9">
        <f>AD12/AC12</f>
        <v>1</v>
      </c>
      <c r="AF12" s="8">
        <v>2</v>
      </c>
      <c r="AG12" s="8">
        <v>2</v>
      </c>
      <c r="AH12" s="9">
        <f t="shared" si="3"/>
        <v>1</v>
      </c>
      <c r="AI12" s="8"/>
      <c r="AJ12" s="8"/>
      <c r="AK12" s="9"/>
      <c r="AL12" s="8">
        <v>1</v>
      </c>
      <c r="AM12" s="8">
        <v>1</v>
      </c>
      <c r="AN12" s="9">
        <f>AM12/AL12</f>
        <v>1</v>
      </c>
      <c r="AO12" s="8">
        <v>6</v>
      </c>
      <c r="AP12" s="8">
        <v>2</v>
      </c>
      <c r="AQ12" s="9">
        <f t="shared" si="5"/>
        <v>0.333333333333333</v>
      </c>
      <c r="AR12" s="8">
        <v>1</v>
      </c>
      <c r="AS12" s="8">
        <v>1</v>
      </c>
      <c r="AT12" s="9">
        <f>AS12/AR12</f>
        <v>1</v>
      </c>
      <c r="AU12" s="8"/>
      <c r="AV12" s="8"/>
      <c r="AW12" s="9"/>
      <c r="AX12" s="8"/>
      <c r="AY12" s="8"/>
      <c r="AZ12" s="9"/>
      <c r="BA12" s="8">
        <v>7</v>
      </c>
      <c r="BB12" s="8">
        <v>7</v>
      </c>
      <c r="BC12" s="9">
        <f>BB12/BA12</f>
        <v>1</v>
      </c>
      <c r="BD12" s="8"/>
      <c r="BE12" s="8"/>
      <c r="BF12" s="9"/>
      <c r="BG12" s="8"/>
      <c r="BH12" s="8"/>
      <c r="BI12" s="9"/>
      <c r="BJ12" s="8"/>
      <c r="BK12" s="8"/>
      <c r="BL12" s="9"/>
      <c r="BM12" s="8"/>
      <c r="BN12" s="8"/>
      <c r="BO12" s="9"/>
      <c r="BP12" s="8">
        <v>34</v>
      </c>
      <c r="BQ12" s="8">
        <v>34</v>
      </c>
      <c r="BR12" s="9">
        <f t="shared" ref="BR12:BR14" si="22">BQ12/BP12</f>
        <v>1</v>
      </c>
      <c r="BS12" s="35">
        <f t="shared" si="10"/>
        <v>132</v>
      </c>
      <c r="BT12" s="8">
        <f t="shared" si="11"/>
        <v>128</v>
      </c>
      <c r="BU12" s="42">
        <f t="shared" si="8"/>
        <v>0.96969696969697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35"/>
      <c r="BT13" s="8"/>
      <c r="BU13" s="42"/>
    </row>
    <row r="14" spans="1:73">
      <c r="A14" s="7" t="s">
        <v>39</v>
      </c>
      <c r="B14" s="8">
        <v>91</v>
      </c>
      <c r="C14" s="8">
        <v>89</v>
      </c>
      <c r="D14" s="9">
        <f t="shared" ref="D14:D17" si="23">C14/B14</f>
        <v>0.978021978021978</v>
      </c>
      <c r="E14" s="8">
        <v>14</v>
      </c>
      <c r="F14" s="8">
        <v>14</v>
      </c>
      <c r="G14" s="9">
        <f>F14/E14</f>
        <v>1</v>
      </c>
      <c r="H14" s="8">
        <v>9</v>
      </c>
      <c r="I14" s="8">
        <v>9</v>
      </c>
      <c r="J14" s="9">
        <f>I14/H14</f>
        <v>1</v>
      </c>
      <c r="K14" s="8"/>
      <c r="L14" s="8"/>
      <c r="M14" s="9"/>
      <c r="N14" s="8"/>
      <c r="O14" s="8"/>
      <c r="P14" s="9"/>
      <c r="Q14" s="8"/>
      <c r="R14" s="8"/>
      <c r="S14" s="9"/>
      <c r="T14" s="8">
        <v>5</v>
      </c>
      <c r="U14" s="8">
        <v>5</v>
      </c>
      <c r="V14" s="9">
        <f>U14/T14</f>
        <v>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5</v>
      </c>
      <c r="AP14" s="8">
        <v>5</v>
      </c>
      <c r="AQ14" s="9">
        <f>AP14/AO14</f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34</v>
      </c>
      <c r="BB14" s="8">
        <v>31</v>
      </c>
      <c r="BC14" s="9">
        <f>BB14/BA14</f>
        <v>0.911764705882353</v>
      </c>
      <c r="BD14" s="8"/>
      <c r="BE14" s="8"/>
      <c r="BF14" s="9"/>
      <c r="BG14" s="8"/>
      <c r="BH14" s="8"/>
      <c r="BI14" s="9"/>
      <c r="BJ14" s="8"/>
      <c r="BK14" s="8"/>
      <c r="BL14" s="9"/>
      <c r="BM14" s="8"/>
      <c r="BN14" s="8"/>
      <c r="BO14" s="9"/>
      <c r="BP14" s="8">
        <v>16</v>
      </c>
      <c r="BQ14" s="8">
        <v>15</v>
      </c>
      <c r="BR14" s="9">
        <f t="shared" si="22"/>
        <v>0.9375</v>
      </c>
      <c r="BS14" s="35">
        <f t="shared" si="10"/>
        <v>174</v>
      </c>
      <c r="BT14" s="8">
        <f t="shared" si="11"/>
        <v>168</v>
      </c>
      <c r="BU14" s="42">
        <f t="shared" ref="BU14:BU17" si="24">BT14/BS14</f>
        <v>0.96551724137931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35"/>
      <c r="BT15" s="8"/>
      <c r="BU15" s="42"/>
    </row>
    <row r="16" spans="1:73">
      <c r="A16" s="7" t="s">
        <v>41</v>
      </c>
      <c r="B16" s="8">
        <v>5</v>
      </c>
      <c r="C16" s="8">
        <v>5</v>
      </c>
      <c r="D16" s="9">
        <f t="shared" si="23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35">
        <f t="shared" si="10"/>
        <v>5</v>
      </c>
      <c r="BT16" s="8">
        <f t="shared" si="11"/>
        <v>5</v>
      </c>
      <c r="BU16" s="42">
        <f t="shared" si="24"/>
        <v>1</v>
      </c>
    </row>
    <row r="17" spans="1:73">
      <c r="A17" s="7" t="s">
        <v>42</v>
      </c>
      <c r="B17" s="8">
        <v>8</v>
      </c>
      <c r="C17" s="8">
        <v>8</v>
      </c>
      <c r="D17" s="9">
        <f t="shared" si="23"/>
        <v>1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35">
        <f t="shared" si="10"/>
        <v>8</v>
      </c>
      <c r="BT17" s="8">
        <f t="shared" si="11"/>
        <v>8</v>
      </c>
      <c r="BU17" s="42">
        <f t="shared" si="24"/>
        <v>1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35"/>
      <c r="BT18" s="8"/>
      <c r="BU18" s="42"/>
    </row>
    <row r="19" spans="1:73">
      <c r="A19" s="7" t="s">
        <v>44</v>
      </c>
      <c r="B19" s="8"/>
      <c r="C19" s="8"/>
      <c r="D19" s="9"/>
      <c r="E19" s="8"/>
      <c r="F19" s="8"/>
      <c r="G19" s="9"/>
      <c r="H19" s="8"/>
      <c r="I19" s="8"/>
      <c r="J19" s="9"/>
      <c r="K19" s="8">
        <v>1</v>
      </c>
      <c r="L19" s="8">
        <v>1</v>
      </c>
      <c r="M19" s="9">
        <f>L19/K19</f>
        <v>1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35">
        <f t="shared" si="10"/>
        <v>1</v>
      </c>
      <c r="BT19" s="8">
        <f t="shared" si="11"/>
        <v>1</v>
      </c>
      <c r="BU19" s="42">
        <f t="shared" ref="BU19:BU21" si="25">BT19/BS19</f>
        <v>1</v>
      </c>
    </row>
    <row r="20" spans="1:73">
      <c r="A20" s="7" t="s">
        <v>45</v>
      </c>
      <c r="B20" s="8"/>
      <c r="C20" s="8"/>
      <c r="D20" s="9"/>
      <c r="E20" s="8"/>
      <c r="F20" s="8"/>
      <c r="G20" s="9"/>
      <c r="H20" s="8">
        <v>1</v>
      </c>
      <c r="I20" s="8">
        <v>1</v>
      </c>
      <c r="J20" s="9">
        <f t="shared" ref="J20:J24" si="26">I20/H20</f>
        <v>1</v>
      </c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35">
        <f t="shared" si="10"/>
        <v>1</v>
      </c>
      <c r="BT20" s="8">
        <f t="shared" si="11"/>
        <v>1</v>
      </c>
      <c r="BU20" s="42">
        <f t="shared" si="25"/>
        <v>1</v>
      </c>
    </row>
    <row r="21" spans="1:73">
      <c r="A21" s="7" t="s">
        <v>46</v>
      </c>
      <c r="B21" s="8"/>
      <c r="C21" s="8"/>
      <c r="D21" s="9"/>
      <c r="E21" s="8"/>
      <c r="F21" s="8"/>
      <c r="G21" s="9"/>
      <c r="H21" s="8">
        <v>2</v>
      </c>
      <c r="I21" s="8">
        <v>2</v>
      </c>
      <c r="J21" s="9">
        <f t="shared" si="26"/>
        <v>1</v>
      </c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35">
        <f t="shared" si="10"/>
        <v>2</v>
      </c>
      <c r="BT21" s="8">
        <f t="shared" si="11"/>
        <v>2</v>
      </c>
      <c r="BU21" s="42">
        <f t="shared" si="25"/>
        <v>1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35"/>
      <c r="BT22" s="8"/>
      <c r="BU22" s="42"/>
    </row>
    <row r="23" spans="1:73">
      <c r="A23" s="10" t="s">
        <v>48</v>
      </c>
      <c r="B23" s="11">
        <f t="shared" ref="B23:F23" si="27">SUM(B10:B22)</f>
        <v>218</v>
      </c>
      <c r="C23" s="11">
        <f t="shared" si="27"/>
        <v>215</v>
      </c>
      <c r="D23" s="12">
        <f t="shared" ref="D23:D28" si="28">C23/B23</f>
        <v>0.986238532110092</v>
      </c>
      <c r="E23" s="11">
        <f t="shared" si="27"/>
        <v>31</v>
      </c>
      <c r="F23" s="11">
        <f t="shared" si="27"/>
        <v>29</v>
      </c>
      <c r="G23" s="12">
        <f>F23/E23</f>
        <v>0.935483870967742</v>
      </c>
      <c r="H23" s="11">
        <f t="shared" ref="H23:L23" si="29">SUM(H10:H22)</f>
        <v>81</v>
      </c>
      <c r="I23" s="11">
        <f t="shared" si="29"/>
        <v>79</v>
      </c>
      <c r="J23" s="12">
        <f t="shared" si="26"/>
        <v>0.975308641975309</v>
      </c>
      <c r="K23" s="11">
        <f t="shared" si="29"/>
        <v>27</v>
      </c>
      <c r="L23" s="11">
        <f t="shared" si="29"/>
        <v>27</v>
      </c>
      <c r="M23" s="12">
        <f>L23/K23</f>
        <v>1</v>
      </c>
      <c r="N23" s="11"/>
      <c r="O23" s="11"/>
      <c r="P23" s="12"/>
      <c r="Q23" s="11">
        <f t="shared" ref="Q23:U23" si="30">SUM(Q10:Q22)</f>
        <v>7</v>
      </c>
      <c r="R23" s="11">
        <f t="shared" si="30"/>
        <v>6</v>
      </c>
      <c r="S23" s="12">
        <f t="shared" ref="S23:S25" si="31">R23/Q23</f>
        <v>0.857142857142857</v>
      </c>
      <c r="T23" s="11">
        <f t="shared" si="30"/>
        <v>15</v>
      </c>
      <c r="U23" s="11">
        <f t="shared" si="30"/>
        <v>15</v>
      </c>
      <c r="V23" s="12">
        <f>U23/T23</f>
        <v>1</v>
      </c>
      <c r="W23" s="11"/>
      <c r="X23" s="11"/>
      <c r="Y23" s="12"/>
      <c r="Z23" s="11">
        <f t="shared" ref="Z23:AD23" si="32">SUM(Z10:Z22)</f>
        <v>14</v>
      </c>
      <c r="AA23" s="11">
        <f t="shared" si="32"/>
        <v>14</v>
      </c>
      <c r="AB23" s="12">
        <f>AA23/Z23</f>
        <v>1</v>
      </c>
      <c r="AC23" s="11">
        <f t="shared" si="32"/>
        <v>47</v>
      </c>
      <c r="AD23" s="11">
        <f t="shared" si="32"/>
        <v>45</v>
      </c>
      <c r="AE23" s="12">
        <f>AD23/AC23</f>
        <v>0.957446808510638</v>
      </c>
      <c r="AF23" s="11">
        <f>SUM(AF10:AF22)</f>
        <v>25</v>
      </c>
      <c r="AG23" s="11">
        <f>SUM(AG10:AG22)</f>
        <v>24</v>
      </c>
      <c r="AH23" s="12">
        <f t="shared" ref="AH23:AH25" si="33">AG23/AF23</f>
        <v>0.96</v>
      </c>
      <c r="AI23" s="11"/>
      <c r="AJ23" s="11"/>
      <c r="AK23" s="12"/>
      <c r="AL23" s="11">
        <f t="shared" ref="AL23:AP23" si="34">SUM(AL10:AL22)</f>
        <v>11</v>
      </c>
      <c r="AM23" s="11">
        <f t="shared" si="34"/>
        <v>10</v>
      </c>
      <c r="AN23" s="12">
        <f>AM23/AL23</f>
        <v>0.909090909090909</v>
      </c>
      <c r="AO23" s="11">
        <f t="shared" si="34"/>
        <v>24</v>
      </c>
      <c r="AP23" s="11">
        <f t="shared" si="34"/>
        <v>20</v>
      </c>
      <c r="AQ23" s="12">
        <f t="shared" ref="AQ23:AQ25" si="35">AP23/AO23</f>
        <v>0.833333333333333</v>
      </c>
      <c r="AR23" s="11">
        <f>SUM(AR10:AR22)</f>
        <v>2</v>
      </c>
      <c r="AS23" s="11">
        <f>SUM(AS10:AS22)</f>
        <v>2</v>
      </c>
      <c r="AT23" s="12">
        <f>AS23/AR23</f>
        <v>1</v>
      </c>
      <c r="AU23" s="11">
        <f t="shared" ref="AU23:AV23" si="36">SUM(AU10:AU22)</f>
        <v>2</v>
      </c>
      <c r="AV23" s="11">
        <f t="shared" si="36"/>
        <v>2</v>
      </c>
      <c r="AW23" s="12">
        <f t="shared" ref="AW23:AW25" si="37">AV23/AU23</f>
        <v>1</v>
      </c>
      <c r="AX23" s="11"/>
      <c r="AY23" s="11"/>
      <c r="AZ23" s="12"/>
      <c r="BA23" s="11">
        <f>SUM(BA10:BA22)</f>
        <v>84</v>
      </c>
      <c r="BB23" s="11">
        <f>SUM(BB10:BB22)</f>
        <v>79</v>
      </c>
      <c r="BC23" s="12">
        <f>BB23/BA23</f>
        <v>0.94047619047619</v>
      </c>
      <c r="BD23" s="11"/>
      <c r="BE23" s="11"/>
      <c r="BF23" s="12"/>
      <c r="BG23" s="11"/>
      <c r="BH23" s="11"/>
      <c r="BI23" s="12"/>
      <c r="BJ23" s="11"/>
      <c r="BK23" s="11"/>
      <c r="BL23" s="12"/>
      <c r="BM23" s="11"/>
      <c r="BN23" s="11"/>
      <c r="BO23" s="12"/>
      <c r="BP23" s="11">
        <f>SUM(BP10:BP22)</f>
        <v>65</v>
      </c>
      <c r="BQ23" s="11">
        <f>SUM(BQ10:BQ22)</f>
        <v>62</v>
      </c>
      <c r="BR23" s="12">
        <f>BQ23/BP23</f>
        <v>0.953846153846154</v>
      </c>
      <c r="BS23" s="34">
        <f t="shared" si="10"/>
        <v>653</v>
      </c>
      <c r="BT23" s="11">
        <f t="shared" si="11"/>
        <v>629</v>
      </c>
      <c r="BU23" s="43">
        <f t="shared" ref="BU23:BU29" si="38">BT23/BS23</f>
        <v>0.963246554364472</v>
      </c>
    </row>
    <row r="24" spans="1:73">
      <c r="A24" s="10" t="s">
        <v>49</v>
      </c>
      <c r="B24" s="11">
        <f t="shared" ref="B24:F24" si="39">B9+B23</f>
        <v>321</v>
      </c>
      <c r="C24" s="11">
        <f t="shared" si="39"/>
        <v>286</v>
      </c>
      <c r="D24" s="12">
        <f t="shared" si="28"/>
        <v>0.890965732087227</v>
      </c>
      <c r="E24" s="11">
        <f t="shared" si="39"/>
        <v>31</v>
      </c>
      <c r="F24" s="11">
        <f t="shared" si="39"/>
        <v>29</v>
      </c>
      <c r="G24" s="12">
        <f>F24/E24</f>
        <v>0.935483870967742</v>
      </c>
      <c r="H24" s="11">
        <f t="shared" ref="H24:L24" si="40">H9+H23</f>
        <v>164</v>
      </c>
      <c r="I24" s="11">
        <f t="shared" si="40"/>
        <v>144</v>
      </c>
      <c r="J24" s="12">
        <f t="shared" si="26"/>
        <v>0.878048780487805</v>
      </c>
      <c r="K24" s="11">
        <f t="shared" si="40"/>
        <v>31</v>
      </c>
      <c r="L24" s="11">
        <f t="shared" si="40"/>
        <v>28</v>
      </c>
      <c r="M24" s="12">
        <f>L24/K24</f>
        <v>0.903225806451613</v>
      </c>
      <c r="N24" s="11">
        <f t="shared" ref="N24:R24" si="41">N9+N23</f>
        <v>17</v>
      </c>
      <c r="O24" s="11">
        <f t="shared" si="41"/>
        <v>10</v>
      </c>
      <c r="P24" s="12">
        <f>O24/N24</f>
        <v>0.588235294117647</v>
      </c>
      <c r="Q24" s="11">
        <f t="shared" si="41"/>
        <v>53</v>
      </c>
      <c r="R24" s="11">
        <f t="shared" si="41"/>
        <v>47</v>
      </c>
      <c r="S24" s="12">
        <f t="shared" si="31"/>
        <v>0.886792452830189</v>
      </c>
      <c r="T24" s="11">
        <f t="shared" ref="T24:X24" si="42">T9+T23</f>
        <v>44</v>
      </c>
      <c r="U24" s="11">
        <f t="shared" si="42"/>
        <v>34</v>
      </c>
      <c r="V24" s="12">
        <f>U24/T24</f>
        <v>0.772727272727273</v>
      </c>
      <c r="W24" s="11">
        <f t="shared" si="42"/>
        <v>28</v>
      </c>
      <c r="X24" s="11">
        <f t="shared" si="42"/>
        <v>26</v>
      </c>
      <c r="Y24" s="12">
        <f>X24/W24</f>
        <v>0.928571428571429</v>
      </c>
      <c r="Z24" s="11">
        <f t="shared" ref="Z24:AD24" si="43">Z9+Z23</f>
        <v>26</v>
      </c>
      <c r="AA24" s="11">
        <f t="shared" si="43"/>
        <v>20</v>
      </c>
      <c r="AB24" s="12">
        <f>AA24/Z24</f>
        <v>0.769230769230769</v>
      </c>
      <c r="AC24" s="11">
        <f t="shared" si="43"/>
        <v>47</v>
      </c>
      <c r="AD24" s="11">
        <f t="shared" si="43"/>
        <v>45</v>
      </c>
      <c r="AE24" s="12">
        <f t="shared" ref="AE24:AE28" si="44">AD24/AC24</f>
        <v>0.957446808510638</v>
      </c>
      <c r="AF24" s="11">
        <f>AF9+AF23</f>
        <v>105</v>
      </c>
      <c r="AG24" s="11">
        <f>AG9+AG23</f>
        <v>66</v>
      </c>
      <c r="AH24" s="12">
        <f t="shared" si="33"/>
        <v>0.628571428571429</v>
      </c>
      <c r="AI24" s="11"/>
      <c r="AJ24" s="11"/>
      <c r="AK24" s="12"/>
      <c r="AL24" s="11">
        <f t="shared" ref="AL24:AP24" si="45">AL9+AL23</f>
        <v>22</v>
      </c>
      <c r="AM24" s="11">
        <f t="shared" si="45"/>
        <v>17</v>
      </c>
      <c r="AN24" s="12">
        <f>AM24/AL24</f>
        <v>0.772727272727273</v>
      </c>
      <c r="AO24" s="11">
        <f t="shared" si="45"/>
        <v>50</v>
      </c>
      <c r="AP24" s="11">
        <f t="shared" si="45"/>
        <v>29</v>
      </c>
      <c r="AQ24" s="12">
        <f t="shared" si="35"/>
        <v>0.58</v>
      </c>
      <c r="AR24" s="11">
        <f t="shared" ref="AR24:AV24" si="46">AR9+AR23</f>
        <v>2</v>
      </c>
      <c r="AS24" s="11">
        <f t="shared" si="46"/>
        <v>2</v>
      </c>
      <c r="AT24" s="12">
        <f>AS24/AR24</f>
        <v>1</v>
      </c>
      <c r="AU24" s="11">
        <f t="shared" si="46"/>
        <v>2</v>
      </c>
      <c r="AV24" s="11">
        <f t="shared" si="46"/>
        <v>2</v>
      </c>
      <c r="AW24" s="12">
        <f t="shared" si="37"/>
        <v>1</v>
      </c>
      <c r="AX24" s="11">
        <f>AX9+AX23</f>
        <v>14</v>
      </c>
      <c r="AY24" s="11">
        <f>AY9+AY23</f>
        <v>6</v>
      </c>
      <c r="AZ24" s="12">
        <f>AY24/AX24</f>
        <v>0.428571428571429</v>
      </c>
      <c r="BA24" s="11">
        <f t="shared" ref="BA24:BB24" si="47">BA9+BA23</f>
        <v>207</v>
      </c>
      <c r="BB24" s="11">
        <f t="shared" si="47"/>
        <v>161</v>
      </c>
      <c r="BC24" s="12">
        <f>BB24/BA24</f>
        <v>0.777777777777778</v>
      </c>
      <c r="BD24" s="11"/>
      <c r="BE24" s="11"/>
      <c r="BF24" s="12"/>
      <c r="BG24" s="11"/>
      <c r="BH24" s="11"/>
      <c r="BI24" s="12"/>
      <c r="BJ24" s="11"/>
      <c r="BK24" s="11"/>
      <c r="BL24" s="12"/>
      <c r="BM24" s="11"/>
      <c r="BN24" s="11"/>
      <c r="BO24" s="12"/>
      <c r="BP24" s="11">
        <f>BP9+BP23</f>
        <v>197</v>
      </c>
      <c r="BQ24" s="11">
        <f>BQ9+BQ23</f>
        <v>161</v>
      </c>
      <c r="BR24" s="12">
        <f>BQ24/BP24</f>
        <v>0.817258883248731</v>
      </c>
      <c r="BS24" s="34">
        <f t="shared" si="10"/>
        <v>1361</v>
      </c>
      <c r="BT24" s="11">
        <f t="shared" si="11"/>
        <v>1113</v>
      </c>
      <c r="BU24" s="43">
        <f t="shared" si="38"/>
        <v>0.817781043350478</v>
      </c>
    </row>
    <row r="25" spans="1:73">
      <c r="A25" s="7" t="s">
        <v>50</v>
      </c>
      <c r="B25" s="8">
        <v>10</v>
      </c>
      <c r="C25" s="8">
        <v>5</v>
      </c>
      <c r="D25" s="9">
        <f t="shared" si="28"/>
        <v>0.5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>
        <v>2</v>
      </c>
      <c r="R25" s="8">
        <v>0</v>
      </c>
      <c r="S25" s="9">
        <f t="shared" si="31"/>
        <v>0</v>
      </c>
      <c r="T25" s="8"/>
      <c r="U25" s="8"/>
      <c r="V25" s="9"/>
      <c r="W25" s="8"/>
      <c r="X25" s="8"/>
      <c r="Y25" s="9"/>
      <c r="Z25" s="8"/>
      <c r="AA25" s="8"/>
      <c r="AB25" s="9"/>
      <c r="AC25" s="8">
        <v>9</v>
      </c>
      <c r="AD25" s="8">
        <v>7</v>
      </c>
      <c r="AE25" s="9">
        <f t="shared" si="44"/>
        <v>0.777777777777778</v>
      </c>
      <c r="AF25" s="8">
        <v>5</v>
      </c>
      <c r="AG25" s="8">
        <v>4</v>
      </c>
      <c r="AH25" s="9">
        <f t="shared" si="33"/>
        <v>0.8</v>
      </c>
      <c r="AI25" s="8"/>
      <c r="AJ25" s="8"/>
      <c r="AK25" s="9"/>
      <c r="AL25" s="8"/>
      <c r="AM25" s="8"/>
      <c r="AN25" s="9"/>
      <c r="AO25" s="8">
        <v>4</v>
      </c>
      <c r="AP25" s="8">
        <v>4</v>
      </c>
      <c r="AQ25" s="9">
        <f t="shared" si="35"/>
        <v>1</v>
      </c>
      <c r="AR25" s="8"/>
      <c r="AS25" s="8"/>
      <c r="AT25" s="9"/>
      <c r="AU25" s="8">
        <v>2</v>
      </c>
      <c r="AV25" s="8">
        <v>1</v>
      </c>
      <c r="AW25" s="9">
        <f t="shared" si="37"/>
        <v>0.5</v>
      </c>
      <c r="AX25" s="8">
        <v>5</v>
      </c>
      <c r="AY25" s="8">
        <v>3</v>
      </c>
      <c r="AZ25" s="9">
        <f t="shared" ref="AZ25" si="48">AY25/AX25</f>
        <v>0.6</v>
      </c>
      <c r="BA25" s="8"/>
      <c r="BB25" s="8"/>
      <c r="BC25" s="9"/>
      <c r="BD25" s="8"/>
      <c r="BE25" s="8"/>
      <c r="BF25" s="9"/>
      <c r="BG25" s="8"/>
      <c r="BH25" s="8"/>
      <c r="BI25" s="9"/>
      <c r="BJ25" s="8">
        <v>4</v>
      </c>
      <c r="BK25" s="8">
        <v>4</v>
      </c>
      <c r="BL25" s="9">
        <f t="shared" ref="BL25" si="49">BK25/BJ25</f>
        <v>1</v>
      </c>
      <c r="BM25" s="8"/>
      <c r="BN25" s="8"/>
      <c r="BO25" s="9"/>
      <c r="BP25" s="8"/>
      <c r="BQ25" s="8"/>
      <c r="BR25" s="9"/>
      <c r="BS25" s="35">
        <f t="shared" ref="BS25:BS30" si="50">B25+E25+H25+K25+N25+Q25+T25+W25+Z25+AC25+AF25+AI25+AL25+AO25+AR25+AU25+AX25+BA25+BD25+BG25+BJ25+BM25+BP25</f>
        <v>41</v>
      </c>
      <c r="BT25" s="8">
        <f t="shared" ref="BT25:BT30" si="51">C25+F25+I25+L25+O25+R25+U25+X25+AA25+AD25+AG25+AJ25+AM25+AP25+AS25+AV25+AY25+BB25+BE25+BH25+BK25+BN25+BQ25</f>
        <v>28</v>
      </c>
      <c r="BU25" s="42">
        <f t="shared" si="38"/>
        <v>0.682926829268293</v>
      </c>
    </row>
    <row r="26" spans="1:73">
      <c r="A26" s="7" t="s">
        <v>51</v>
      </c>
      <c r="B26" s="8"/>
      <c r="C26" s="8"/>
      <c r="D26" s="9"/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35"/>
      <c r="BT26" s="8"/>
      <c r="BU26" s="42"/>
    </row>
    <row r="27" spans="1:73">
      <c r="A27" s="7" t="s">
        <v>52</v>
      </c>
      <c r="B27" s="8">
        <v>11</v>
      </c>
      <c r="C27" s="8">
        <v>11</v>
      </c>
      <c r="D27" s="9">
        <f t="shared" si="28"/>
        <v>1</v>
      </c>
      <c r="E27" s="8"/>
      <c r="F27" s="8"/>
      <c r="G27" s="9"/>
      <c r="H27" s="8">
        <v>2</v>
      </c>
      <c r="I27" s="8">
        <v>2</v>
      </c>
      <c r="J27" s="9">
        <f t="shared" ref="J27:J30" si="52">I27/H27</f>
        <v>1</v>
      </c>
      <c r="K27" s="8"/>
      <c r="L27" s="8"/>
      <c r="M27" s="9"/>
      <c r="N27" s="8"/>
      <c r="O27" s="8"/>
      <c r="P27" s="9"/>
      <c r="Q27" s="8">
        <v>1</v>
      </c>
      <c r="R27" s="8">
        <v>1</v>
      </c>
      <c r="S27" s="9">
        <f>R27/Q27</f>
        <v>1</v>
      </c>
      <c r="T27" s="8"/>
      <c r="U27" s="8"/>
      <c r="V27" s="9"/>
      <c r="W27" s="8"/>
      <c r="X27" s="8"/>
      <c r="Y27" s="9"/>
      <c r="Z27" s="8"/>
      <c r="AA27" s="8"/>
      <c r="AB27" s="9"/>
      <c r="AC27" s="8">
        <v>3</v>
      </c>
      <c r="AD27" s="8">
        <v>2</v>
      </c>
      <c r="AE27" s="9">
        <f>AD27/AC27</f>
        <v>0.666666666666667</v>
      </c>
      <c r="AF27" s="8"/>
      <c r="AG27" s="8"/>
      <c r="AH27" s="9"/>
      <c r="AI27" s="8"/>
      <c r="AJ27" s="8"/>
      <c r="AK27" s="9"/>
      <c r="AL27" s="8"/>
      <c r="AM27" s="8"/>
      <c r="AN27" s="9"/>
      <c r="AO27" s="8"/>
      <c r="AP27" s="8"/>
      <c r="AQ27" s="9"/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9"/>
      <c r="BM27" s="8"/>
      <c r="BN27" s="8"/>
      <c r="BO27" s="9"/>
      <c r="BP27" s="8"/>
      <c r="BQ27" s="8"/>
      <c r="BR27" s="9"/>
      <c r="BS27" s="35">
        <f t="shared" si="50"/>
        <v>17</v>
      </c>
      <c r="BT27" s="8">
        <f t="shared" si="51"/>
        <v>16</v>
      </c>
      <c r="BU27" s="42">
        <f t="shared" si="38"/>
        <v>0.941176470588235</v>
      </c>
    </row>
    <row r="28" spans="1:73">
      <c r="A28" s="7" t="s">
        <v>53</v>
      </c>
      <c r="B28" s="8">
        <v>2</v>
      </c>
      <c r="C28" s="8">
        <v>2</v>
      </c>
      <c r="D28" s="9">
        <f t="shared" si="28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>
        <v>3</v>
      </c>
      <c r="AD28" s="8">
        <v>3</v>
      </c>
      <c r="AE28" s="9">
        <f t="shared" si="44"/>
        <v>1</v>
      </c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35">
        <f t="shared" si="50"/>
        <v>5</v>
      </c>
      <c r="BT28" s="8">
        <f t="shared" si="51"/>
        <v>5</v>
      </c>
      <c r="BU28" s="42">
        <f t="shared" si="38"/>
        <v>1</v>
      </c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v>1</v>
      </c>
      <c r="R29" s="8">
        <v>1</v>
      </c>
      <c r="S29" s="9">
        <f>R29/Q29</f>
        <v>1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35">
        <f t="shared" si="50"/>
        <v>1</v>
      </c>
      <c r="BT29" s="8">
        <f t="shared" si="51"/>
        <v>1</v>
      </c>
      <c r="BU29" s="42">
        <f t="shared" si="38"/>
        <v>1</v>
      </c>
    </row>
    <row r="30" spans="1:73">
      <c r="A30" s="10" t="s">
        <v>55</v>
      </c>
      <c r="B30" s="11">
        <f>SUM(B25:B29)</f>
        <v>23</v>
      </c>
      <c r="C30" s="11">
        <f>SUM(C25:C29)</f>
        <v>18</v>
      </c>
      <c r="D30" s="12">
        <f t="shared" ref="D30:D39" si="53">C30/B30</f>
        <v>0.782608695652174</v>
      </c>
      <c r="E30" s="11"/>
      <c r="F30" s="11"/>
      <c r="G30" s="12"/>
      <c r="H30" s="11">
        <f>SUM(H25:H29)</f>
        <v>2</v>
      </c>
      <c r="I30" s="11">
        <f>SUM(I25:I29)</f>
        <v>2</v>
      </c>
      <c r="J30" s="12">
        <f t="shared" si="52"/>
        <v>1</v>
      </c>
      <c r="K30" s="11"/>
      <c r="L30" s="11"/>
      <c r="M30" s="12"/>
      <c r="N30" s="11"/>
      <c r="O30" s="11"/>
      <c r="P30" s="12"/>
      <c r="Q30" s="11">
        <f>SUM(Q25:Q29)</f>
        <v>4</v>
      </c>
      <c r="R30" s="11">
        <f>SUM(R25:R29)</f>
        <v>2</v>
      </c>
      <c r="S30" s="12">
        <f>R30/Q30</f>
        <v>0.5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 t="shared" ref="AC30:AG30" si="54">SUM(AC25:AC29)</f>
        <v>15</v>
      </c>
      <c r="AD30" s="11">
        <f t="shared" si="54"/>
        <v>12</v>
      </c>
      <c r="AE30" s="12">
        <f>AD30/AC30</f>
        <v>0.8</v>
      </c>
      <c r="AF30" s="11">
        <f t="shared" si="54"/>
        <v>5</v>
      </c>
      <c r="AG30" s="11">
        <f t="shared" si="54"/>
        <v>4</v>
      </c>
      <c r="AH30" s="12">
        <f t="shared" ref="AH30:AH34" si="55">AG30/AF30</f>
        <v>0.8</v>
      </c>
      <c r="AI30" s="11"/>
      <c r="AJ30" s="11"/>
      <c r="AK30" s="12"/>
      <c r="AL30" s="11"/>
      <c r="AM30" s="11"/>
      <c r="AN30" s="12"/>
      <c r="AO30" s="11">
        <f>SUM(AO25:AO29)</f>
        <v>4</v>
      </c>
      <c r="AP30" s="11">
        <f>SUM(AP25:AP29)</f>
        <v>4</v>
      </c>
      <c r="AQ30" s="12">
        <f>AP30/AO30</f>
        <v>1</v>
      </c>
      <c r="AR30" s="11"/>
      <c r="AS30" s="11"/>
      <c r="AT30" s="12"/>
      <c r="AU30" s="11">
        <f>SUM(AU25:AU29)</f>
        <v>2</v>
      </c>
      <c r="AV30" s="11">
        <f>SUM(AV25:AV29)</f>
        <v>1</v>
      </c>
      <c r="AW30" s="12">
        <f>AV30/AU30</f>
        <v>0.5</v>
      </c>
      <c r="AX30" s="11">
        <f>SUM(AX25:AX29)</f>
        <v>5</v>
      </c>
      <c r="AY30" s="11">
        <f>SUM(AY25:AY29)</f>
        <v>3</v>
      </c>
      <c r="AZ30" s="12">
        <f>AY30/AX30</f>
        <v>0.6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>
        <f>SUM(BJ25:BJ29)</f>
        <v>4</v>
      </c>
      <c r="BK30" s="11">
        <f>SUM(BK25:BK29)</f>
        <v>4</v>
      </c>
      <c r="BL30" s="12">
        <f>BK30/BJ30</f>
        <v>1</v>
      </c>
      <c r="BM30" s="11"/>
      <c r="BN30" s="11"/>
      <c r="BO30" s="12"/>
      <c r="BP30" s="11"/>
      <c r="BQ30" s="11"/>
      <c r="BR30" s="12"/>
      <c r="BS30" s="34">
        <f t="shared" si="50"/>
        <v>64</v>
      </c>
      <c r="BT30" s="11">
        <f t="shared" si="51"/>
        <v>50</v>
      </c>
      <c r="BU30" s="43">
        <f t="shared" ref="BU30:BU42" si="56">BT30/BS30</f>
        <v>0.78125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35"/>
      <c r="BT31" s="8"/>
      <c r="BU31" s="42"/>
    </row>
    <row r="32" spans="1:73">
      <c r="A32" s="7" t="s">
        <v>57</v>
      </c>
      <c r="B32" s="8">
        <v>6</v>
      </c>
      <c r="C32" s="8">
        <v>5</v>
      </c>
      <c r="D32" s="9">
        <f t="shared" si="53"/>
        <v>0.833333333333333</v>
      </c>
      <c r="E32" s="8"/>
      <c r="F32" s="8"/>
      <c r="G32" s="9"/>
      <c r="H32" s="8">
        <v>6</v>
      </c>
      <c r="I32" s="8">
        <v>6</v>
      </c>
      <c r="J32" s="9">
        <f t="shared" ref="J32:J40" si="57">I32/H32</f>
        <v>1</v>
      </c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35">
        <f t="shared" ref="BS32:BS43" si="58">B32+E32+H32+K32+N32+Q32+T32+W32+Z32+AC32+AF32+AI32+AL32+AO32+AR32+AU32+AX32+BA32+BD32+BG32+BJ32+BM32+BP32</f>
        <v>12</v>
      </c>
      <c r="BT32" s="8">
        <f t="shared" ref="BT32:BT43" si="59">C32+F32+I32+L32+O32+R32+U32+X32+AA32+AD32+AG32+AJ32+AM32+AP32+AS32+AV32+AY32+BB32+BE32+BH32+BK32+BN32+BQ32</f>
        <v>11</v>
      </c>
      <c r="BU32" s="42">
        <f t="shared" si="56"/>
        <v>0.916666666666667</v>
      </c>
    </row>
    <row r="33" spans="1:73">
      <c r="A33" s="7" t="s">
        <v>58</v>
      </c>
      <c r="B33" s="8"/>
      <c r="C33" s="8"/>
      <c r="D33" s="9"/>
      <c r="E33" s="8"/>
      <c r="F33" s="8"/>
      <c r="G33" s="9"/>
      <c r="H33" s="8">
        <v>17</v>
      </c>
      <c r="I33" s="8">
        <v>17</v>
      </c>
      <c r="J33" s="9">
        <f t="shared" si="57"/>
        <v>1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5</v>
      </c>
      <c r="AG33" s="8">
        <v>5</v>
      </c>
      <c r="AH33" s="9">
        <f t="shared" si="55"/>
        <v>1</v>
      </c>
      <c r="AI33" s="8"/>
      <c r="AJ33" s="8"/>
      <c r="AK33" s="9"/>
      <c r="AL33" s="8"/>
      <c r="AM33" s="8"/>
      <c r="AN33" s="9"/>
      <c r="AO33" s="8"/>
      <c r="AP33" s="8"/>
      <c r="AQ33" s="9"/>
      <c r="AR33" s="8">
        <v>2</v>
      </c>
      <c r="AS33" s="8">
        <v>2</v>
      </c>
      <c r="AT33" s="9">
        <f t="shared" ref="AT33:AT37" si="60">AS33/AR33</f>
        <v>1</v>
      </c>
      <c r="AU33" s="8"/>
      <c r="AV33" s="8"/>
      <c r="AW33" s="9"/>
      <c r="AX33" s="8">
        <v>1</v>
      </c>
      <c r="AY33" s="8">
        <v>1</v>
      </c>
      <c r="AZ33" s="9">
        <f>AY33/AX33</f>
        <v>1</v>
      </c>
      <c r="BA33" s="8"/>
      <c r="BB33" s="8"/>
      <c r="BC33" s="9"/>
      <c r="BD33" s="8"/>
      <c r="BE33" s="8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35">
        <f t="shared" si="58"/>
        <v>25</v>
      </c>
      <c r="BT33" s="8">
        <f t="shared" si="59"/>
        <v>25</v>
      </c>
      <c r="BU33" s="42">
        <f t="shared" si="56"/>
        <v>1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>
        <v>1</v>
      </c>
      <c r="AG34" s="8">
        <v>1</v>
      </c>
      <c r="AH34" s="9">
        <f t="shared" si="55"/>
        <v>1</v>
      </c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35">
        <f t="shared" si="58"/>
        <v>1</v>
      </c>
      <c r="BT34" s="8">
        <f t="shared" si="59"/>
        <v>1</v>
      </c>
      <c r="BU34" s="42">
        <f t="shared" si="56"/>
        <v>1</v>
      </c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v>1</v>
      </c>
      <c r="R35" s="8">
        <v>1</v>
      </c>
      <c r="S35" s="9">
        <f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35">
        <f t="shared" si="58"/>
        <v>1</v>
      </c>
      <c r="BT35" s="8">
        <f t="shared" si="59"/>
        <v>1</v>
      </c>
      <c r="BU35" s="42">
        <f t="shared" si="56"/>
        <v>1</v>
      </c>
    </row>
    <row r="36" spans="1:73">
      <c r="A36" s="10" t="s">
        <v>61</v>
      </c>
      <c r="B36" s="11">
        <f>SUM(B31:B35)</f>
        <v>6</v>
      </c>
      <c r="C36" s="11">
        <f>SUM(C31:C35)</f>
        <v>5</v>
      </c>
      <c r="D36" s="12">
        <f t="shared" si="53"/>
        <v>0.833333333333333</v>
      </c>
      <c r="E36" s="11"/>
      <c r="F36" s="11"/>
      <c r="G36" s="12"/>
      <c r="H36" s="11">
        <f>SUM(H31:H35)</f>
        <v>23</v>
      </c>
      <c r="I36" s="11">
        <f>SUM(I31:I35)</f>
        <v>23</v>
      </c>
      <c r="J36" s="12">
        <f t="shared" si="57"/>
        <v>1</v>
      </c>
      <c r="K36" s="11"/>
      <c r="L36" s="11"/>
      <c r="M36" s="12"/>
      <c r="N36" s="11"/>
      <c r="O36" s="11"/>
      <c r="P36" s="12"/>
      <c r="Q36" s="11">
        <f>SUM(Q31:Q35)</f>
        <v>1</v>
      </c>
      <c r="R36" s="11">
        <f>SUM(R31:R35)</f>
        <v>1</v>
      </c>
      <c r="S36" s="12">
        <f t="shared" ref="S36:S38" si="61"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 t="shared" ref="AF36:AG36" si="62">SUM(AF31:AF35)</f>
        <v>6</v>
      </c>
      <c r="AG36" s="11">
        <f t="shared" si="62"/>
        <v>6</v>
      </c>
      <c r="AH36" s="12">
        <f t="shared" ref="AH36:AH41" si="63">AG36/AF36</f>
        <v>1</v>
      </c>
      <c r="AI36" s="11"/>
      <c r="AJ36" s="11"/>
      <c r="AK36" s="12"/>
      <c r="AL36" s="11"/>
      <c r="AM36" s="11"/>
      <c r="AN36" s="12"/>
      <c r="AO36" s="11"/>
      <c r="AP36" s="11"/>
      <c r="AQ36" s="12"/>
      <c r="AR36" s="11">
        <f t="shared" ref="AR36:AS36" si="64">SUM(AR31:AR35)</f>
        <v>2</v>
      </c>
      <c r="AS36" s="11">
        <f t="shared" si="64"/>
        <v>2</v>
      </c>
      <c r="AT36" s="12">
        <f t="shared" si="60"/>
        <v>1</v>
      </c>
      <c r="AU36" s="11"/>
      <c r="AV36" s="11"/>
      <c r="AW36" s="12"/>
      <c r="AX36" s="11">
        <f t="shared" ref="AX36:AY36" si="65">SUM(AX31:AX35)</f>
        <v>1</v>
      </c>
      <c r="AY36" s="11">
        <f t="shared" si="65"/>
        <v>1</v>
      </c>
      <c r="AZ36" s="12">
        <f>AY36/AX36</f>
        <v>1</v>
      </c>
      <c r="BA36" s="11"/>
      <c r="BB36" s="11"/>
      <c r="BC36" s="12"/>
      <c r="BD36" s="11"/>
      <c r="BE36" s="11"/>
      <c r="BF36" s="12"/>
      <c r="BG36" s="11"/>
      <c r="BH36" s="11"/>
      <c r="BI36" s="12"/>
      <c r="BJ36" s="11"/>
      <c r="BK36" s="11"/>
      <c r="BL36" s="12"/>
      <c r="BM36" s="11"/>
      <c r="BN36" s="11"/>
      <c r="BO36" s="12"/>
      <c r="BP36" s="11"/>
      <c r="BQ36" s="11"/>
      <c r="BR36" s="12"/>
      <c r="BS36" s="34">
        <f t="shared" si="58"/>
        <v>39</v>
      </c>
      <c r="BT36" s="11">
        <f t="shared" si="59"/>
        <v>38</v>
      </c>
      <c r="BU36" s="43">
        <f t="shared" si="56"/>
        <v>0.974358974358974</v>
      </c>
    </row>
    <row r="37" spans="1:73">
      <c r="A37" s="10" t="s">
        <v>62</v>
      </c>
      <c r="B37" s="11">
        <f>B30+B36</f>
        <v>29</v>
      </c>
      <c r="C37" s="11">
        <f>C30+C36</f>
        <v>23</v>
      </c>
      <c r="D37" s="12">
        <f t="shared" si="53"/>
        <v>0.793103448275862</v>
      </c>
      <c r="E37" s="11"/>
      <c r="F37" s="11"/>
      <c r="G37" s="12"/>
      <c r="H37" s="11">
        <f>H30+H36</f>
        <v>25</v>
      </c>
      <c r="I37" s="11">
        <f>I30+I36</f>
        <v>25</v>
      </c>
      <c r="J37" s="12">
        <f t="shared" si="57"/>
        <v>1</v>
      </c>
      <c r="K37" s="11"/>
      <c r="L37" s="11"/>
      <c r="M37" s="12"/>
      <c r="N37" s="11"/>
      <c r="O37" s="11"/>
      <c r="P37" s="12"/>
      <c r="Q37" s="11">
        <f>Q30+Q36</f>
        <v>5</v>
      </c>
      <c r="R37" s="11">
        <f>R30+R36</f>
        <v>3</v>
      </c>
      <c r="S37" s="12">
        <f t="shared" si="61"/>
        <v>0.6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 t="shared" ref="AC37:AG37" si="66">AC30+AC36</f>
        <v>15</v>
      </c>
      <c r="AD37" s="11">
        <f t="shared" si="66"/>
        <v>12</v>
      </c>
      <c r="AE37" s="12">
        <f>AD37/AC37</f>
        <v>0.8</v>
      </c>
      <c r="AF37" s="11">
        <f t="shared" si="66"/>
        <v>11</v>
      </c>
      <c r="AG37" s="11">
        <f t="shared" si="66"/>
        <v>10</v>
      </c>
      <c r="AH37" s="12">
        <f t="shared" si="63"/>
        <v>0.909090909090909</v>
      </c>
      <c r="AI37" s="11"/>
      <c r="AJ37" s="11"/>
      <c r="AK37" s="12"/>
      <c r="AL37" s="11"/>
      <c r="AM37" s="11"/>
      <c r="AN37" s="12"/>
      <c r="AO37" s="11">
        <f t="shared" ref="AO37:AS37" si="67">AO30+AO36</f>
        <v>4</v>
      </c>
      <c r="AP37" s="11">
        <f t="shared" si="67"/>
        <v>4</v>
      </c>
      <c r="AQ37" s="12">
        <f>AP37/AO37</f>
        <v>1</v>
      </c>
      <c r="AR37" s="11">
        <f t="shared" si="67"/>
        <v>2</v>
      </c>
      <c r="AS37" s="11">
        <f t="shared" si="67"/>
        <v>2</v>
      </c>
      <c r="AT37" s="12">
        <f t="shared" si="60"/>
        <v>1</v>
      </c>
      <c r="AU37" s="11">
        <f>AU30+AU36</f>
        <v>2</v>
      </c>
      <c r="AV37" s="11">
        <f>AV30+AV36</f>
        <v>1</v>
      </c>
      <c r="AW37" s="12">
        <f>AV37/AU37</f>
        <v>0.5</v>
      </c>
      <c r="AX37" s="11">
        <f>AX30+AX36</f>
        <v>6</v>
      </c>
      <c r="AY37" s="11">
        <f>AY30+AY36</f>
        <v>4</v>
      </c>
      <c r="AZ37" s="12">
        <f t="shared" ref="AZ37:AZ38" si="68">AY37/AX37</f>
        <v>0.666666666666667</v>
      </c>
      <c r="BA37" s="11"/>
      <c r="BB37" s="11"/>
      <c r="BC37" s="12"/>
      <c r="BD37" s="11"/>
      <c r="BE37" s="11"/>
      <c r="BF37" s="12"/>
      <c r="BG37" s="11"/>
      <c r="BH37" s="11"/>
      <c r="BI37" s="12"/>
      <c r="BJ37" s="11">
        <f t="shared" ref="BJ37:BK37" si="69">BJ30+BJ36</f>
        <v>4</v>
      </c>
      <c r="BK37" s="11">
        <f t="shared" si="69"/>
        <v>4</v>
      </c>
      <c r="BL37" s="12">
        <f>BK37/BJ37</f>
        <v>1</v>
      </c>
      <c r="BM37" s="11"/>
      <c r="BN37" s="11"/>
      <c r="BO37" s="12"/>
      <c r="BP37" s="11"/>
      <c r="BQ37" s="11"/>
      <c r="BR37" s="12"/>
      <c r="BS37" s="34">
        <f t="shared" si="58"/>
        <v>103</v>
      </c>
      <c r="BT37" s="11">
        <f t="shared" si="59"/>
        <v>88</v>
      </c>
      <c r="BU37" s="43">
        <f t="shared" si="56"/>
        <v>0.854368932038835</v>
      </c>
    </row>
    <row r="38" spans="1:73">
      <c r="A38" s="7" t="s">
        <v>63</v>
      </c>
      <c r="B38" s="8">
        <v>5</v>
      </c>
      <c r="C38" s="8">
        <v>2</v>
      </c>
      <c r="D38" s="9">
        <f t="shared" si="53"/>
        <v>0.4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>
        <v>2</v>
      </c>
      <c r="R38" s="8">
        <v>0</v>
      </c>
      <c r="S38" s="9">
        <f t="shared" si="61"/>
        <v>0</v>
      </c>
      <c r="T38" s="8"/>
      <c r="U38" s="8"/>
      <c r="V38" s="9"/>
      <c r="W38" s="8"/>
      <c r="X38" s="8"/>
      <c r="Y38" s="9"/>
      <c r="Z38" s="8"/>
      <c r="AA38" s="8"/>
      <c r="AB38" s="9"/>
      <c r="AC38" s="8">
        <v>12</v>
      </c>
      <c r="AD38" s="8">
        <v>12</v>
      </c>
      <c r="AE38" s="9">
        <f>AD38/AC38</f>
        <v>1</v>
      </c>
      <c r="AF38" s="8">
        <v>6</v>
      </c>
      <c r="AG38" s="8">
        <v>4</v>
      </c>
      <c r="AH38" s="9">
        <f t="shared" si="63"/>
        <v>0.666666666666667</v>
      </c>
      <c r="AI38" s="8"/>
      <c r="AJ38" s="8"/>
      <c r="AK38" s="9"/>
      <c r="AL38" s="8"/>
      <c r="AM38" s="8"/>
      <c r="AN38" s="9"/>
      <c r="AO38" s="8">
        <v>6</v>
      </c>
      <c r="AP38" s="8">
        <v>5</v>
      </c>
      <c r="AQ38" s="9">
        <f>AP38/AO38</f>
        <v>0.833333333333333</v>
      </c>
      <c r="AR38" s="8"/>
      <c r="AS38" s="8"/>
      <c r="AT38" s="9"/>
      <c r="AU38" s="8"/>
      <c r="AV38" s="8"/>
      <c r="AW38" s="9"/>
      <c r="AX38" s="8">
        <v>4</v>
      </c>
      <c r="AY38" s="8">
        <v>3</v>
      </c>
      <c r="AZ38" s="9">
        <f t="shared" si="68"/>
        <v>0.75</v>
      </c>
      <c r="BA38" s="8"/>
      <c r="BB38" s="8"/>
      <c r="BC38" s="9"/>
      <c r="BD38" s="8"/>
      <c r="BE38" s="8"/>
      <c r="BF38" s="9"/>
      <c r="BG38" s="8"/>
      <c r="BH38" s="8"/>
      <c r="BI38" s="9"/>
      <c r="BJ38" s="8">
        <v>1</v>
      </c>
      <c r="BK38" s="8">
        <v>1</v>
      </c>
      <c r="BL38" s="9">
        <f>BK38/BJ38</f>
        <v>1</v>
      </c>
      <c r="BM38" s="8"/>
      <c r="BN38" s="8"/>
      <c r="BO38" s="9"/>
      <c r="BP38" s="8"/>
      <c r="BQ38" s="8"/>
      <c r="BR38" s="9"/>
      <c r="BS38" s="35">
        <f t="shared" si="58"/>
        <v>36</v>
      </c>
      <c r="BT38" s="8">
        <f t="shared" si="59"/>
        <v>27</v>
      </c>
      <c r="BU38" s="42">
        <f t="shared" si="56"/>
        <v>0.75</v>
      </c>
    </row>
    <row r="39" spans="1:73">
      <c r="A39" s="7" t="s">
        <v>64</v>
      </c>
      <c r="B39" s="8">
        <v>4</v>
      </c>
      <c r="C39" s="8">
        <v>4</v>
      </c>
      <c r="D39" s="9">
        <f t="shared" si="53"/>
        <v>1</v>
      </c>
      <c r="E39" s="8"/>
      <c r="F39" s="8"/>
      <c r="G39" s="9"/>
      <c r="H39" s="8">
        <v>4</v>
      </c>
      <c r="I39" s="8">
        <v>4</v>
      </c>
      <c r="J39" s="9">
        <f t="shared" si="57"/>
        <v>1</v>
      </c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1</v>
      </c>
      <c r="AG39" s="8">
        <v>1</v>
      </c>
      <c r="AH39" s="9">
        <f t="shared" si="63"/>
        <v>1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35">
        <f t="shared" si="58"/>
        <v>9</v>
      </c>
      <c r="BT39" s="8">
        <f t="shared" si="59"/>
        <v>9</v>
      </c>
      <c r="BU39" s="42">
        <f t="shared" si="56"/>
        <v>1</v>
      </c>
    </row>
    <row r="40" spans="1:73">
      <c r="A40" s="7" t="s">
        <v>65</v>
      </c>
      <c r="B40" s="8">
        <v>17</v>
      </c>
      <c r="C40" s="8">
        <v>15</v>
      </c>
      <c r="D40" s="9">
        <f t="shared" ref="D40:D47" si="70">C40/B40</f>
        <v>0.882352941176471</v>
      </c>
      <c r="E40" s="8"/>
      <c r="F40" s="8"/>
      <c r="G40" s="9"/>
      <c r="H40" s="8">
        <v>5</v>
      </c>
      <c r="I40" s="8">
        <v>4</v>
      </c>
      <c r="J40" s="9">
        <f t="shared" si="57"/>
        <v>0.8</v>
      </c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5</v>
      </c>
      <c r="AD40" s="8">
        <v>5</v>
      </c>
      <c r="AE40" s="9">
        <f>AD40/AC40</f>
        <v>1</v>
      </c>
      <c r="AF40" s="8">
        <v>1</v>
      </c>
      <c r="AG40" s="8">
        <v>1</v>
      </c>
      <c r="AH40" s="9">
        <f t="shared" si="63"/>
        <v>1</v>
      </c>
      <c r="AI40" s="8"/>
      <c r="AJ40" s="8"/>
      <c r="AK40" s="9"/>
      <c r="AL40" s="8"/>
      <c r="AM40" s="8"/>
      <c r="AN40" s="9"/>
      <c r="AO40" s="8">
        <v>1</v>
      </c>
      <c r="AP40" s="8">
        <v>0</v>
      </c>
      <c r="AQ40" s="9">
        <f>AP40/AO40</f>
        <v>0</v>
      </c>
      <c r="AR40" s="8">
        <v>3</v>
      </c>
      <c r="AS40" s="8">
        <v>3</v>
      </c>
      <c r="AT40" s="9">
        <f>AS40/AR40</f>
        <v>1</v>
      </c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/>
      <c r="BH40" s="8"/>
      <c r="BI40" s="9"/>
      <c r="BJ40" s="8"/>
      <c r="BK40" s="8"/>
      <c r="BL40" s="9"/>
      <c r="BM40" s="8"/>
      <c r="BN40" s="8"/>
      <c r="BO40" s="9"/>
      <c r="BP40" s="8"/>
      <c r="BQ40" s="8"/>
      <c r="BR40" s="9"/>
      <c r="BS40" s="35">
        <f t="shared" si="58"/>
        <v>32</v>
      </c>
      <c r="BT40" s="8">
        <f t="shared" si="59"/>
        <v>28</v>
      </c>
      <c r="BU40" s="42">
        <f t="shared" si="56"/>
        <v>0.875</v>
      </c>
    </row>
    <row r="41" spans="1:73">
      <c r="A41" s="7" t="s">
        <v>66</v>
      </c>
      <c r="B41" s="8">
        <v>2</v>
      </c>
      <c r="C41" s="8">
        <v>2</v>
      </c>
      <c r="D41" s="9">
        <f t="shared" si="70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>
        <v>1</v>
      </c>
      <c r="AD41" s="8">
        <v>1</v>
      </c>
      <c r="AE41" s="9">
        <f t="shared" ref="AE41:AE46" si="71">AD41/AC41</f>
        <v>1</v>
      </c>
      <c r="AF41" s="8">
        <v>2</v>
      </c>
      <c r="AG41" s="8">
        <v>2</v>
      </c>
      <c r="AH41" s="9">
        <f t="shared" si="63"/>
        <v>1</v>
      </c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35">
        <f t="shared" si="58"/>
        <v>5</v>
      </c>
      <c r="BT41" s="8">
        <f t="shared" si="59"/>
        <v>5</v>
      </c>
      <c r="BU41" s="42">
        <f t="shared" si="56"/>
        <v>1</v>
      </c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6</v>
      </c>
      <c r="R42" s="8">
        <v>5</v>
      </c>
      <c r="S42" s="9">
        <f>R42/Q42</f>
        <v>0.833333333333333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35">
        <f t="shared" si="58"/>
        <v>6</v>
      </c>
      <c r="BT42" s="8">
        <f t="shared" si="59"/>
        <v>5</v>
      </c>
      <c r="BU42" s="42">
        <f t="shared" si="56"/>
        <v>0.833333333333333</v>
      </c>
    </row>
    <row r="43" spans="1:73">
      <c r="A43" s="10" t="s">
        <v>68</v>
      </c>
      <c r="B43" s="11">
        <f>SUM(B38:B42)</f>
        <v>28</v>
      </c>
      <c r="C43" s="11">
        <f>SUM(C38:C42)</f>
        <v>23</v>
      </c>
      <c r="D43" s="12">
        <f t="shared" si="70"/>
        <v>0.821428571428571</v>
      </c>
      <c r="E43" s="11"/>
      <c r="F43" s="11"/>
      <c r="G43" s="12"/>
      <c r="H43" s="11">
        <f>SUM(H38:H42)</f>
        <v>9</v>
      </c>
      <c r="I43" s="11">
        <f>SUM(I38:I42)</f>
        <v>8</v>
      </c>
      <c r="J43" s="12">
        <f t="shared" ref="J43:J46" si="72">I43/H43</f>
        <v>0.888888888888889</v>
      </c>
      <c r="K43" s="11"/>
      <c r="L43" s="11"/>
      <c r="M43" s="12"/>
      <c r="N43" s="11"/>
      <c r="O43" s="11"/>
      <c r="P43" s="12"/>
      <c r="Q43" s="11">
        <f>SUM(Q38:Q42)</f>
        <v>8</v>
      </c>
      <c r="R43" s="11">
        <f>SUM(R38:R42)</f>
        <v>5</v>
      </c>
      <c r="S43" s="12">
        <f>R43/Q43</f>
        <v>0.625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 t="shared" ref="AC43:AG43" si="73">SUM(AC38:AC42)</f>
        <v>18</v>
      </c>
      <c r="AD43" s="11">
        <f t="shared" si="73"/>
        <v>18</v>
      </c>
      <c r="AE43" s="12">
        <f t="shared" si="71"/>
        <v>1</v>
      </c>
      <c r="AF43" s="11">
        <f t="shared" si="73"/>
        <v>10</v>
      </c>
      <c r="AG43" s="11">
        <f t="shared" si="73"/>
        <v>8</v>
      </c>
      <c r="AH43" s="12">
        <f t="shared" ref="AH43:AH46" si="74">AG43/AF43</f>
        <v>0.8</v>
      </c>
      <c r="AI43" s="11"/>
      <c r="AJ43" s="11"/>
      <c r="AK43" s="12"/>
      <c r="AL43" s="11"/>
      <c r="AM43" s="11"/>
      <c r="AN43" s="12"/>
      <c r="AO43" s="11">
        <f t="shared" ref="AO43:AS43" si="75">SUM(AO38:AO42)</f>
        <v>7</v>
      </c>
      <c r="AP43" s="11">
        <f t="shared" si="75"/>
        <v>5</v>
      </c>
      <c r="AQ43" s="12">
        <f>AP43/AO43</f>
        <v>0.714285714285714</v>
      </c>
      <c r="AR43" s="11">
        <f t="shared" si="75"/>
        <v>3</v>
      </c>
      <c r="AS43" s="11">
        <f t="shared" si="75"/>
        <v>3</v>
      </c>
      <c r="AT43" s="12">
        <f>AS43/AR43</f>
        <v>1</v>
      </c>
      <c r="AU43" s="11"/>
      <c r="AV43" s="11"/>
      <c r="AW43" s="12"/>
      <c r="AX43" s="11">
        <f>SUM(AX38:AX42)</f>
        <v>4</v>
      </c>
      <c r="AY43" s="11">
        <f>SUM(AY38:AY42)</f>
        <v>3</v>
      </c>
      <c r="AZ43" s="12">
        <f>AY43/AX43</f>
        <v>0.75</v>
      </c>
      <c r="BA43" s="11"/>
      <c r="BB43" s="11"/>
      <c r="BC43" s="12"/>
      <c r="BD43" s="11"/>
      <c r="BE43" s="11"/>
      <c r="BF43" s="12"/>
      <c r="BG43" s="11"/>
      <c r="BH43" s="11"/>
      <c r="BI43" s="12"/>
      <c r="BJ43" s="11">
        <f>SUM(BJ38:BJ42)</f>
        <v>1</v>
      </c>
      <c r="BK43" s="11">
        <f>SUM(BK38:BK42)</f>
        <v>1</v>
      </c>
      <c r="BL43" s="12">
        <f>BK43/BJ43</f>
        <v>1</v>
      </c>
      <c r="BM43" s="11"/>
      <c r="BN43" s="11"/>
      <c r="BO43" s="12"/>
      <c r="BP43" s="11"/>
      <c r="BQ43" s="11"/>
      <c r="BR43" s="12"/>
      <c r="BS43" s="34">
        <f t="shared" si="58"/>
        <v>88</v>
      </c>
      <c r="BT43" s="11">
        <f t="shared" si="59"/>
        <v>74</v>
      </c>
      <c r="BU43" s="43">
        <f t="shared" ref="BU43:BU47" si="76">BT43/BS43</f>
        <v>0.840909090909091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35"/>
      <c r="BT44" s="8"/>
      <c r="BU44" s="42"/>
    </row>
    <row r="45" spans="1:73">
      <c r="A45" s="7" t="s">
        <v>70</v>
      </c>
      <c r="B45" s="8">
        <v>13</v>
      </c>
      <c r="C45" s="8">
        <v>13</v>
      </c>
      <c r="D45" s="9">
        <f t="shared" si="70"/>
        <v>1</v>
      </c>
      <c r="E45" s="8"/>
      <c r="F45" s="8"/>
      <c r="G45" s="9"/>
      <c r="H45" s="8">
        <v>5</v>
      </c>
      <c r="I45" s="8">
        <v>4</v>
      </c>
      <c r="J45" s="9">
        <f t="shared" si="72"/>
        <v>0.8</v>
      </c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>
        <v>1</v>
      </c>
      <c r="AS45" s="8">
        <v>1</v>
      </c>
      <c r="AT45" s="9">
        <f t="shared" ref="AT45:AT52" si="77">AS45/AR45</f>
        <v>1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35">
        <f t="shared" ref="BS45:BS47" si="78">B45+E45+H45+K45+N45+Q45+T45+W45+Z45+AC45+AF45+AI45+AL45+AO45+AR45+AU45+AX45+BA45+BD45+BG45+BJ45+BM45+BP45</f>
        <v>19</v>
      </c>
      <c r="BT45" s="8">
        <f t="shared" ref="BT45:BT47" si="79">C45+F45+I45+L45+O45+R45+U45+X45+AA45+AD45+AG45+AJ45+AM45+AP45+AS45+AV45+AY45+BB45+BE45+BH45+BK45+BN45+BQ45</f>
        <v>18</v>
      </c>
      <c r="BU45" s="42">
        <f t="shared" si="76"/>
        <v>0.947368421052632</v>
      </c>
    </row>
    <row r="46" spans="1:73">
      <c r="A46" s="7" t="s">
        <v>71</v>
      </c>
      <c r="B46" s="8">
        <v>33</v>
      </c>
      <c r="C46" s="8">
        <v>33</v>
      </c>
      <c r="D46" s="9">
        <f t="shared" si="70"/>
        <v>1</v>
      </c>
      <c r="E46" s="8"/>
      <c r="F46" s="8"/>
      <c r="G46" s="9"/>
      <c r="H46" s="8">
        <v>29</v>
      </c>
      <c r="I46" s="8">
        <v>28</v>
      </c>
      <c r="J46" s="9">
        <f t="shared" si="72"/>
        <v>0.96551724137931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>
        <v>2</v>
      </c>
      <c r="AD46" s="8">
        <v>1</v>
      </c>
      <c r="AE46" s="9">
        <f t="shared" si="71"/>
        <v>0.5</v>
      </c>
      <c r="AF46" s="8">
        <v>4</v>
      </c>
      <c r="AG46" s="8">
        <v>3</v>
      </c>
      <c r="AH46" s="9">
        <f t="shared" si="74"/>
        <v>0.75</v>
      </c>
      <c r="AI46" s="8"/>
      <c r="AJ46" s="8"/>
      <c r="AK46" s="9"/>
      <c r="AL46" s="8"/>
      <c r="AM46" s="8"/>
      <c r="AN46" s="9"/>
      <c r="AO46" s="8"/>
      <c r="AP46" s="8"/>
      <c r="AQ46" s="9"/>
      <c r="AR46" s="8">
        <v>2</v>
      </c>
      <c r="AS46" s="8">
        <v>2</v>
      </c>
      <c r="AT46" s="9">
        <f t="shared" si="77"/>
        <v>1</v>
      </c>
      <c r="AU46" s="8"/>
      <c r="AV46" s="8"/>
      <c r="AW46" s="9"/>
      <c r="AX46" s="8">
        <v>1</v>
      </c>
      <c r="AY46" s="8">
        <v>1</v>
      </c>
      <c r="AZ46" s="9">
        <f t="shared" ref="AZ46:AZ52" si="80">AY46/AX46</f>
        <v>1</v>
      </c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35">
        <f t="shared" si="78"/>
        <v>71</v>
      </c>
      <c r="BT46" s="8">
        <f t="shared" si="79"/>
        <v>68</v>
      </c>
      <c r="BU46" s="42">
        <f t="shared" si="76"/>
        <v>0.957746478873239</v>
      </c>
    </row>
    <row r="47" spans="1:73">
      <c r="A47" s="7" t="s">
        <v>72</v>
      </c>
      <c r="B47" s="8">
        <v>1</v>
      </c>
      <c r="C47" s="8">
        <v>1</v>
      </c>
      <c r="D47" s="9">
        <f t="shared" si="70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35">
        <f t="shared" si="78"/>
        <v>1</v>
      </c>
      <c r="BT47" s="8">
        <f t="shared" si="79"/>
        <v>1</v>
      </c>
      <c r="BU47" s="42">
        <f t="shared" si="76"/>
        <v>1</v>
      </c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35"/>
      <c r="BT48" s="8"/>
      <c r="BU48" s="42"/>
    </row>
    <row r="49" spans="1:73">
      <c r="A49" s="10" t="s">
        <v>74</v>
      </c>
      <c r="B49" s="11">
        <f>SUM(B44:B48)</f>
        <v>47</v>
      </c>
      <c r="C49" s="11">
        <f>SUM(C44:C48)</f>
        <v>47</v>
      </c>
      <c r="D49" s="12">
        <f t="shared" ref="D49:D52" si="81">C49/B49</f>
        <v>1</v>
      </c>
      <c r="E49" s="11"/>
      <c r="F49" s="11"/>
      <c r="G49" s="12"/>
      <c r="H49" s="11">
        <f>SUM(H44:H48)</f>
        <v>34</v>
      </c>
      <c r="I49" s="11">
        <f>SUM(I44:I48)</f>
        <v>32</v>
      </c>
      <c r="J49" s="12">
        <f t="shared" ref="J49:J52" si="82">I49/H49</f>
        <v>0.941176470588235</v>
      </c>
      <c r="K49" s="11"/>
      <c r="L49" s="11"/>
      <c r="M49" s="12"/>
      <c r="N49" s="11"/>
      <c r="O49" s="11"/>
      <c r="P49" s="12"/>
      <c r="Q49" s="11"/>
      <c r="R49" s="11"/>
      <c r="S49" s="12"/>
      <c r="T49" s="11"/>
      <c r="U49" s="11"/>
      <c r="V49" s="12"/>
      <c r="W49" s="11"/>
      <c r="X49" s="11"/>
      <c r="Y49" s="12"/>
      <c r="Z49" s="11"/>
      <c r="AA49" s="11"/>
      <c r="AB49" s="12"/>
      <c r="AC49" s="11">
        <f>SUM(AC44:AC48)</f>
        <v>2</v>
      </c>
      <c r="AD49" s="11">
        <f>SUM(AD44:AD48)</f>
        <v>1</v>
      </c>
      <c r="AE49" s="12">
        <f>AD49/AC49</f>
        <v>0.5</v>
      </c>
      <c r="AF49" s="11">
        <f t="shared" ref="AF49:AG49" si="83">SUM(AF44:AF48)</f>
        <v>4</v>
      </c>
      <c r="AG49" s="11">
        <f t="shared" si="83"/>
        <v>3</v>
      </c>
      <c r="AH49" s="12">
        <f t="shared" ref="AH49:AH52" si="84">AG49/AF49</f>
        <v>0.75</v>
      </c>
      <c r="AI49" s="11"/>
      <c r="AJ49" s="11"/>
      <c r="AK49" s="12"/>
      <c r="AL49" s="11"/>
      <c r="AM49" s="11"/>
      <c r="AN49" s="12"/>
      <c r="AO49" s="11"/>
      <c r="AP49" s="11"/>
      <c r="AQ49" s="12"/>
      <c r="AR49" s="11">
        <f>SUM(AR44:AR48)</f>
        <v>3</v>
      </c>
      <c r="AS49" s="11">
        <f>SUM(AS44:AS48)</f>
        <v>3</v>
      </c>
      <c r="AT49" s="12">
        <f t="shared" si="77"/>
        <v>1</v>
      </c>
      <c r="AU49" s="11"/>
      <c r="AV49" s="11"/>
      <c r="AW49" s="12"/>
      <c r="AX49" s="11">
        <f>SUM(AX44:AX48)</f>
        <v>1</v>
      </c>
      <c r="AY49" s="11">
        <f>SUM(AY44:AY48)</f>
        <v>1</v>
      </c>
      <c r="AZ49" s="12">
        <f t="shared" si="80"/>
        <v>1</v>
      </c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34">
        <f t="shared" ref="BS49:BT52" si="85">B49+E49+H49+K49+N49+Q49+T49+W49+Z49+AC49+AF49+AI49+AL49+AO49+AR49+AU49+AX49+BA49+BD49+BG49+BJ49+BM49+BP49</f>
        <v>91</v>
      </c>
      <c r="BT49" s="11">
        <f t="shared" si="85"/>
        <v>87</v>
      </c>
      <c r="BU49" s="43">
        <f t="shared" ref="BU49:BU52" si="86">BT49/BS49</f>
        <v>0.956043956043956</v>
      </c>
    </row>
    <row r="50" spans="1:73">
      <c r="A50" s="10" t="s">
        <v>75</v>
      </c>
      <c r="B50" s="11">
        <f>B43+B49</f>
        <v>75</v>
      </c>
      <c r="C50" s="11">
        <f>C43+C49</f>
        <v>70</v>
      </c>
      <c r="D50" s="12">
        <f t="shared" si="81"/>
        <v>0.933333333333333</v>
      </c>
      <c r="E50" s="11"/>
      <c r="F50" s="11"/>
      <c r="G50" s="12"/>
      <c r="H50" s="11">
        <f>H43+H49</f>
        <v>43</v>
      </c>
      <c r="I50" s="11">
        <f>I43+I49</f>
        <v>40</v>
      </c>
      <c r="J50" s="12">
        <f t="shared" si="82"/>
        <v>0.930232558139535</v>
      </c>
      <c r="K50" s="11"/>
      <c r="L50" s="11"/>
      <c r="M50" s="12"/>
      <c r="N50" s="11"/>
      <c r="O50" s="11"/>
      <c r="P50" s="12"/>
      <c r="Q50" s="11">
        <f>Q43+Q49</f>
        <v>8</v>
      </c>
      <c r="R50" s="11">
        <f>R43+R49</f>
        <v>5</v>
      </c>
      <c r="S50" s="12">
        <f>R50/Q50</f>
        <v>0.625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 t="shared" ref="AC50:AG50" si="87">AC43+AC49</f>
        <v>20</v>
      </c>
      <c r="AD50" s="11">
        <f t="shared" si="87"/>
        <v>19</v>
      </c>
      <c r="AE50" s="12">
        <f t="shared" ref="AE50:AE52" si="88">AD50/AC50</f>
        <v>0.95</v>
      </c>
      <c r="AF50" s="11">
        <f t="shared" si="87"/>
        <v>14</v>
      </c>
      <c r="AG50" s="11">
        <f t="shared" si="87"/>
        <v>11</v>
      </c>
      <c r="AH50" s="12">
        <f t="shared" si="84"/>
        <v>0.785714285714286</v>
      </c>
      <c r="AI50" s="11"/>
      <c r="AJ50" s="11"/>
      <c r="AK50" s="12"/>
      <c r="AL50" s="11"/>
      <c r="AM50" s="11"/>
      <c r="AN50" s="12"/>
      <c r="AO50" s="11">
        <f t="shared" ref="AO50:AS50" si="89">AO43+AO49</f>
        <v>7</v>
      </c>
      <c r="AP50" s="11">
        <f t="shared" si="89"/>
        <v>5</v>
      </c>
      <c r="AQ50" s="12">
        <f t="shared" ref="AQ50:AQ52" si="90">AP50/AO50</f>
        <v>0.714285714285714</v>
      </c>
      <c r="AR50" s="11">
        <f t="shared" si="89"/>
        <v>6</v>
      </c>
      <c r="AS50" s="11">
        <f t="shared" si="89"/>
        <v>6</v>
      </c>
      <c r="AT50" s="12">
        <f t="shared" si="77"/>
        <v>1</v>
      </c>
      <c r="AU50" s="11"/>
      <c r="AV50" s="11"/>
      <c r="AW50" s="12"/>
      <c r="AX50" s="11">
        <f>AX43+AX49</f>
        <v>5</v>
      </c>
      <c r="AY50" s="11">
        <f>AY43+AY49</f>
        <v>4</v>
      </c>
      <c r="AZ50" s="12">
        <f t="shared" si="80"/>
        <v>0.8</v>
      </c>
      <c r="BA50" s="11"/>
      <c r="BB50" s="11"/>
      <c r="BC50" s="12"/>
      <c r="BD50" s="11"/>
      <c r="BE50" s="11"/>
      <c r="BF50" s="12"/>
      <c r="BG50" s="11"/>
      <c r="BH50" s="11"/>
      <c r="BI50" s="12"/>
      <c r="BJ50" s="11">
        <f t="shared" ref="BJ50:BK50" si="91">BJ43+BJ49</f>
        <v>1</v>
      </c>
      <c r="BK50" s="11">
        <f t="shared" si="91"/>
        <v>1</v>
      </c>
      <c r="BL50" s="12">
        <f t="shared" ref="BL50:BL52" si="92">BK50/BJ50</f>
        <v>1</v>
      </c>
      <c r="BM50" s="11"/>
      <c r="BN50" s="11"/>
      <c r="BO50" s="12"/>
      <c r="BP50" s="11"/>
      <c r="BQ50" s="11"/>
      <c r="BR50" s="12"/>
      <c r="BS50" s="34">
        <f t="shared" si="85"/>
        <v>179</v>
      </c>
      <c r="BT50" s="11">
        <f t="shared" si="85"/>
        <v>161</v>
      </c>
      <c r="BU50" s="43">
        <f t="shared" si="86"/>
        <v>0.899441340782123</v>
      </c>
    </row>
    <row r="51" customHeight="1" spans="1:73">
      <c r="A51" s="10" t="s">
        <v>76</v>
      </c>
      <c r="B51" s="11">
        <f>B37+B50</f>
        <v>104</v>
      </c>
      <c r="C51" s="11">
        <f>C37+C50</f>
        <v>93</v>
      </c>
      <c r="D51" s="12">
        <f t="shared" si="81"/>
        <v>0.894230769230769</v>
      </c>
      <c r="E51" s="11"/>
      <c r="F51" s="11"/>
      <c r="G51" s="12"/>
      <c r="H51" s="11">
        <f>H37+H50</f>
        <v>68</v>
      </c>
      <c r="I51" s="11">
        <f>I37+I50</f>
        <v>65</v>
      </c>
      <c r="J51" s="12">
        <f t="shared" si="82"/>
        <v>0.955882352941177</v>
      </c>
      <c r="K51" s="11"/>
      <c r="L51" s="11"/>
      <c r="M51" s="12"/>
      <c r="N51" s="11"/>
      <c r="O51" s="11"/>
      <c r="P51" s="12"/>
      <c r="Q51" s="11">
        <f>Q37+Q50</f>
        <v>13</v>
      </c>
      <c r="R51" s="11">
        <f>R37+R50</f>
        <v>8</v>
      </c>
      <c r="S51" s="12">
        <f>R51/Q51</f>
        <v>0.615384615384615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 t="shared" ref="AC51:AG51" si="93">AC37+AC50</f>
        <v>35</v>
      </c>
      <c r="AD51" s="11">
        <f t="shared" si="93"/>
        <v>31</v>
      </c>
      <c r="AE51" s="12">
        <f t="shared" si="88"/>
        <v>0.885714285714286</v>
      </c>
      <c r="AF51" s="11">
        <f t="shared" si="93"/>
        <v>25</v>
      </c>
      <c r="AG51" s="11">
        <f t="shared" si="93"/>
        <v>21</v>
      </c>
      <c r="AH51" s="12">
        <f t="shared" si="84"/>
        <v>0.84</v>
      </c>
      <c r="AI51" s="11"/>
      <c r="AJ51" s="11"/>
      <c r="AK51" s="12"/>
      <c r="AL51" s="11"/>
      <c r="AM51" s="11"/>
      <c r="AN51" s="12"/>
      <c r="AO51" s="11">
        <f t="shared" ref="AO51:AS51" si="94">AO37+AO50</f>
        <v>11</v>
      </c>
      <c r="AP51" s="11">
        <f t="shared" si="94"/>
        <v>9</v>
      </c>
      <c r="AQ51" s="12">
        <f t="shared" si="90"/>
        <v>0.818181818181818</v>
      </c>
      <c r="AR51" s="11">
        <f t="shared" si="94"/>
        <v>8</v>
      </c>
      <c r="AS51" s="11">
        <f t="shared" si="94"/>
        <v>8</v>
      </c>
      <c r="AT51" s="12">
        <f t="shared" si="77"/>
        <v>1</v>
      </c>
      <c r="AU51" s="11">
        <f>AU37+AU50</f>
        <v>2</v>
      </c>
      <c r="AV51" s="11">
        <f>AV37+AV50</f>
        <v>1</v>
      </c>
      <c r="AW51" s="12">
        <f t="shared" ref="AW51:AW52" si="95">AV51/AU51</f>
        <v>0.5</v>
      </c>
      <c r="AX51" s="11">
        <f>AX37+AX50</f>
        <v>11</v>
      </c>
      <c r="AY51" s="11">
        <f>AY37+AY50</f>
        <v>8</v>
      </c>
      <c r="AZ51" s="12">
        <f t="shared" si="80"/>
        <v>0.727272727272727</v>
      </c>
      <c r="BA51" s="11"/>
      <c r="BB51" s="11"/>
      <c r="BC51" s="12"/>
      <c r="BD51" s="11"/>
      <c r="BE51" s="11"/>
      <c r="BF51" s="12"/>
      <c r="BG51" s="11"/>
      <c r="BH51" s="11"/>
      <c r="BI51" s="12"/>
      <c r="BJ51" s="11">
        <f t="shared" ref="BJ51:BK51" si="96">BJ37+BJ50</f>
        <v>5</v>
      </c>
      <c r="BK51" s="11">
        <f t="shared" si="96"/>
        <v>5</v>
      </c>
      <c r="BL51" s="12">
        <f t="shared" si="92"/>
        <v>1</v>
      </c>
      <c r="BM51" s="11"/>
      <c r="BN51" s="11"/>
      <c r="BO51" s="12"/>
      <c r="BP51" s="11"/>
      <c r="BQ51" s="11"/>
      <c r="BR51" s="12"/>
      <c r="BS51" s="34">
        <f t="shared" si="85"/>
        <v>282</v>
      </c>
      <c r="BT51" s="11">
        <f t="shared" si="85"/>
        <v>249</v>
      </c>
      <c r="BU51" s="43">
        <f t="shared" si="86"/>
        <v>0.882978723404255</v>
      </c>
    </row>
    <row r="52" customHeight="1" spans="1:73">
      <c r="A52" s="10" t="s">
        <v>77</v>
      </c>
      <c r="B52" s="11">
        <f t="shared" ref="B52:F52" si="97">B24+B51</f>
        <v>425</v>
      </c>
      <c r="C52" s="11">
        <f t="shared" si="97"/>
        <v>379</v>
      </c>
      <c r="D52" s="12">
        <f t="shared" si="81"/>
        <v>0.891764705882353</v>
      </c>
      <c r="E52" s="11">
        <f t="shared" si="97"/>
        <v>31</v>
      </c>
      <c r="F52" s="11">
        <f t="shared" si="97"/>
        <v>29</v>
      </c>
      <c r="G52" s="12">
        <f>F52/E52</f>
        <v>0.935483870967742</v>
      </c>
      <c r="H52" s="11">
        <f t="shared" ref="H52:L52" si="98">H24+H51</f>
        <v>232</v>
      </c>
      <c r="I52" s="11">
        <f t="shared" si="98"/>
        <v>209</v>
      </c>
      <c r="J52" s="12">
        <f t="shared" si="82"/>
        <v>0.900862068965517</v>
      </c>
      <c r="K52" s="11">
        <f t="shared" si="98"/>
        <v>31</v>
      </c>
      <c r="L52" s="11">
        <f t="shared" si="98"/>
        <v>28</v>
      </c>
      <c r="M52" s="12">
        <f>L52/K52</f>
        <v>0.903225806451613</v>
      </c>
      <c r="N52" s="11">
        <f t="shared" ref="N52:R52" si="99">N24+N51</f>
        <v>17</v>
      </c>
      <c r="O52" s="11">
        <f t="shared" si="99"/>
        <v>10</v>
      </c>
      <c r="P52" s="12">
        <f>O52/N52</f>
        <v>0.588235294117647</v>
      </c>
      <c r="Q52" s="11">
        <f t="shared" si="99"/>
        <v>66</v>
      </c>
      <c r="R52" s="11">
        <f t="shared" si="99"/>
        <v>55</v>
      </c>
      <c r="S52" s="12">
        <f>R52/Q52</f>
        <v>0.833333333333333</v>
      </c>
      <c r="T52" s="11">
        <f t="shared" ref="T52:X52" si="100">T24+T51</f>
        <v>44</v>
      </c>
      <c r="U52" s="11">
        <f t="shared" si="100"/>
        <v>34</v>
      </c>
      <c r="V52" s="12">
        <f>U52/T52</f>
        <v>0.772727272727273</v>
      </c>
      <c r="W52" s="11">
        <f t="shared" si="100"/>
        <v>28</v>
      </c>
      <c r="X52" s="11">
        <f t="shared" si="100"/>
        <v>26</v>
      </c>
      <c r="Y52" s="12">
        <f>X52/W52</f>
        <v>0.928571428571429</v>
      </c>
      <c r="Z52" s="11">
        <f t="shared" ref="Z52:AD52" si="101">Z24+Z51</f>
        <v>26</v>
      </c>
      <c r="AA52" s="11">
        <f t="shared" si="101"/>
        <v>20</v>
      </c>
      <c r="AB52" s="12">
        <f>AA52/Z52</f>
        <v>0.769230769230769</v>
      </c>
      <c r="AC52" s="11">
        <f t="shared" si="101"/>
        <v>82</v>
      </c>
      <c r="AD52" s="11">
        <f t="shared" si="101"/>
        <v>76</v>
      </c>
      <c r="AE52" s="12">
        <f t="shared" si="88"/>
        <v>0.926829268292683</v>
      </c>
      <c r="AF52" s="11">
        <f t="shared" ref="AF52:AG52" si="102">AF24+AF51</f>
        <v>130</v>
      </c>
      <c r="AG52" s="11">
        <f t="shared" si="102"/>
        <v>87</v>
      </c>
      <c r="AH52" s="12">
        <f t="shared" si="84"/>
        <v>0.669230769230769</v>
      </c>
      <c r="AI52" s="11"/>
      <c r="AJ52" s="11"/>
      <c r="AK52" s="12"/>
      <c r="AL52" s="11">
        <f t="shared" ref="AL52:AP52" si="103">AL24+AL51</f>
        <v>22</v>
      </c>
      <c r="AM52" s="11">
        <f t="shared" si="103"/>
        <v>17</v>
      </c>
      <c r="AN52" s="12">
        <f>AM52/AL52</f>
        <v>0.772727272727273</v>
      </c>
      <c r="AO52" s="11">
        <f t="shared" si="103"/>
        <v>61</v>
      </c>
      <c r="AP52" s="11">
        <f t="shared" si="103"/>
        <v>38</v>
      </c>
      <c r="AQ52" s="12">
        <f t="shared" si="90"/>
        <v>0.622950819672131</v>
      </c>
      <c r="AR52" s="11">
        <f t="shared" ref="AR52:AV52" si="104">AR24+AR51</f>
        <v>10</v>
      </c>
      <c r="AS52" s="11">
        <f t="shared" si="104"/>
        <v>10</v>
      </c>
      <c r="AT52" s="12">
        <f t="shared" si="77"/>
        <v>1</v>
      </c>
      <c r="AU52" s="11">
        <f t="shared" si="104"/>
        <v>4</v>
      </c>
      <c r="AV52" s="11">
        <f t="shared" si="104"/>
        <v>3</v>
      </c>
      <c r="AW52" s="12">
        <f t="shared" si="95"/>
        <v>0.75</v>
      </c>
      <c r="AX52" s="11">
        <f t="shared" ref="AX52:BB52" si="105">AX24+AX51</f>
        <v>25</v>
      </c>
      <c r="AY52" s="11">
        <f t="shared" si="105"/>
        <v>14</v>
      </c>
      <c r="AZ52" s="12">
        <f t="shared" si="80"/>
        <v>0.56</v>
      </c>
      <c r="BA52" s="11">
        <f t="shared" si="105"/>
        <v>207</v>
      </c>
      <c r="BB52" s="11">
        <f t="shared" si="105"/>
        <v>161</v>
      </c>
      <c r="BC52" s="12">
        <f>BB52/BA52</f>
        <v>0.777777777777778</v>
      </c>
      <c r="BD52" s="11"/>
      <c r="BE52" s="11"/>
      <c r="BF52" s="12"/>
      <c r="BG52" s="11"/>
      <c r="BH52" s="11"/>
      <c r="BI52" s="12"/>
      <c r="BJ52" s="11">
        <f t="shared" ref="BJ52:BK52" si="106">BJ24+BJ51</f>
        <v>5</v>
      </c>
      <c r="BK52" s="11">
        <f t="shared" si="106"/>
        <v>5</v>
      </c>
      <c r="BL52" s="12">
        <f t="shared" si="92"/>
        <v>1</v>
      </c>
      <c r="BM52" s="11"/>
      <c r="BN52" s="11"/>
      <c r="BO52" s="12"/>
      <c r="BP52" s="11">
        <f>BP24+BP51</f>
        <v>197</v>
      </c>
      <c r="BQ52" s="11">
        <f>BQ24+BQ51</f>
        <v>161</v>
      </c>
      <c r="BR52" s="12">
        <f>BQ52/BP52</f>
        <v>0.817258883248731</v>
      </c>
      <c r="BS52" s="49">
        <f t="shared" si="85"/>
        <v>1643</v>
      </c>
      <c r="BT52" s="50">
        <f t="shared" si="85"/>
        <v>1362</v>
      </c>
      <c r="BU52" s="51">
        <f t="shared" si="86"/>
        <v>0.828971393791844</v>
      </c>
    </row>
    <row r="53" ht="60" customHeight="1" spans="1:73">
      <c r="A53" s="22" t="s">
        <v>78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J22" activePane="bottomRight" state="frozen"/>
      <selection/>
      <selection pane="topRight"/>
      <selection pane="bottomLeft"/>
      <selection pane="bottomRight" activeCell="AY15" sqref="AY15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</row>
    <row r="2" ht="48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25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25"/>
      <c r="AC2" s="26" t="s">
        <v>11</v>
      </c>
      <c r="AD2" s="26"/>
      <c r="AE2" s="26"/>
      <c r="AF2" s="26" t="s">
        <v>12</v>
      </c>
      <c r="AG2" s="26"/>
      <c r="AH2" s="26"/>
      <c r="AI2" s="29" t="s">
        <v>13</v>
      </c>
      <c r="AJ2" s="6"/>
      <c r="AK2" s="25"/>
      <c r="AL2" s="6" t="s">
        <v>14</v>
      </c>
      <c r="AM2" s="6"/>
      <c r="AN2" s="25"/>
      <c r="AO2" s="6" t="s">
        <v>15</v>
      </c>
      <c r="AP2" s="6"/>
      <c r="AQ2" s="25"/>
      <c r="AR2" s="6" t="s">
        <v>16</v>
      </c>
      <c r="AS2" s="6"/>
      <c r="AT2" s="25"/>
      <c r="AU2" s="6" t="s">
        <v>17</v>
      </c>
      <c r="AV2" s="6"/>
      <c r="AW2" s="25"/>
      <c r="AX2" s="6" t="s">
        <v>18</v>
      </c>
      <c r="AY2" s="6"/>
      <c r="AZ2" s="25"/>
      <c r="BA2" s="6" t="s">
        <v>19</v>
      </c>
      <c r="BB2" s="6"/>
      <c r="BC2" s="25"/>
      <c r="BD2" s="6" t="s">
        <v>20</v>
      </c>
      <c r="BE2" s="6"/>
      <c r="BF2" s="25"/>
      <c r="BG2" s="26" t="s">
        <v>21</v>
      </c>
      <c r="BH2" s="26"/>
      <c r="BI2" s="26"/>
      <c r="BJ2" s="26" t="s">
        <v>22</v>
      </c>
      <c r="BK2" s="26"/>
      <c r="BL2" s="26"/>
      <c r="BM2" s="29" t="s">
        <v>23</v>
      </c>
      <c r="BN2" s="6"/>
      <c r="BO2" s="25"/>
      <c r="BP2" s="6" t="s">
        <v>24</v>
      </c>
      <c r="BQ2" s="6"/>
      <c r="BR2" s="6"/>
      <c r="BS2" s="30" t="s">
        <v>25</v>
      </c>
      <c r="BT2" s="31"/>
      <c r="BU2" s="40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25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25" t="s">
        <v>28</v>
      </c>
      <c r="AC3" s="27" t="s">
        <v>26</v>
      </c>
      <c r="AD3" s="27" t="s">
        <v>27</v>
      </c>
      <c r="AE3" s="28" t="s">
        <v>28</v>
      </c>
      <c r="AF3" s="27" t="s">
        <v>26</v>
      </c>
      <c r="AG3" s="27" t="s">
        <v>27</v>
      </c>
      <c r="AH3" s="28" t="s">
        <v>28</v>
      </c>
      <c r="AI3" s="6" t="s">
        <v>26</v>
      </c>
      <c r="AJ3" s="6" t="s">
        <v>27</v>
      </c>
      <c r="AK3" s="25" t="s">
        <v>28</v>
      </c>
      <c r="AL3" s="6" t="s">
        <v>26</v>
      </c>
      <c r="AM3" s="6" t="s">
        <v>27</v>
      </c>
      <c r="AN3" s="25" t="s">
        <v>28</v>
      </c>
      <c r="AO3" s="6" t="s">
        <v>26</v>
      </c>
      <c r="AP3" s="6" t="s">
        <v>27</v>
      </c>
      <c r="AQ3" s="25" t="s">
        <v>28</v>
      </c>
      <c r="AR3" s="6" t="s">
        <v>26</v>
      </c>
      <c r="AS3" s="6" t="s">
        <v>27</v>
      </c>
      <c r="AT3" s="25" t="s">
        <v>28</v>
      </c>
      <c r="AU3" s="6" t="s">
        <v>26</v>
      </c>
      <c r="AV3" s="6" t="s">
        <v>27</v>
      </c>
      <c r="AW3" s="25" t="s">
        <v>28</v>
      </c>
      <c r="AX3" s="6" t="s">
        <v>26</v>
      </c>
      <c r="AY3" s="6" t="s">
        <v>27</v>
      </c>
      <c r="AZ3" s="25" t="s">
        <v>28</v>
      </c>
      <c r="BA3" s="6" t="s">
        <v>26</v>
      </c>
      <c r="BB3" s="6" t="s">
        <v>27</v>
      </c>
      <c r="BC3" s="25" t="s">
        <v>28</v>
      </c>
      <c r="BD3" s="6" t="s">
        <v>26</v>
      </c>
      <c r="BE3" s="6" t="s">
        <v>27</v>
      </c>
      <c r="BF3" s="25" t="s">
        <v>28</v>
      </c>
      <c r="BG3" s="27" t="s">
        <v>26</v>
      </c>
      <c r="BH3" s="27" t="s">
        <v>27</v>
      </c>
      <c r="BI3" s="28" t="s">
        <v>28</v>
      </c>
      <c r="BJ3" s="27" t="s">
        <v>26</v>
      </c>
      <c r="BK3" s="27" t="s">
        <v>27</v>
      </c>
      <c r="BL3" s="28" t="s">
        <v>28</v>
      </c>
      <c r="BM3" s="6" t="s">
        <v>26</v>
      </c>
      <c r="BN3" s="6" t="s">
        <v>27</v>
      </c>
      <c r="BO3" s="25" t="s">
        <v>28</v>
      </c>
      <c r="BP3" s="6" t="s">
        <v>26</v>
      </c>
      <c r="BQ3" s="6" t="s">
        <v>27</v>
      </c>
      <c r="BR3" s="25" t="s">
        <v>28</v>
      </c>
      <c r="BS3" s="32" t="s">
        <v>26</v>
      </c>
      <c r="BT3" s="6" t="s">
        <v>27</v>
      </c>
      <c r="BU3" s="41" t="s">
        <v>28</v>
      </c>
    </row>
    <row r="4" spans="1:73">
      <c r="A4" s="7" t="s">
        <v>29</v>
      </c>
      <c r="B4" s="8">
        <v>102</v>
      </c>
      <c r="C4" s="8">
        <v>82</v>
      </c>
      <c r="D4" s="9">
        <f t="shared" ref="D4:D12" si="0">C4/B4</f>
        <v>0.803921568627451</v>
      </c>
      <c r="E4" s="8"/>
      <c r="F4" s="8"/>
      <c r="G4" s="9"/>
      <c r="H4" s="8">
        <v>48</v>
      </c>
      <c r="I4" s="8">
        <v>31</v>
      </c>
      <c r="J4" s="9">
        <f t="shared" ref="J4:J12" si="1">I4/H4</f>
        <v>0.645833333333333</v>
      </c>
      <c r="K4" s="8">
        <v>44</v>
      </c>
      <c r="L4" s="8">
        <v>38</v>
      </c>
      <c r="M4" s="9">
        <f>L4/K4</f>
        <v>0.863636363636364</v>
      </c>
      <c r="N4" s="8"/>
      <c r="O4" s="8"/>
      <c r="P4" s="9"/>
      <c r="Q4" s="8"/>
      <c r="R4" s="8"/>
      <c r="S4" s="9"/>
      <c r="T4" s="8"/>
      <c r="U4" s="8"/>
      <c r="V4" s="9"/>
      <c r="W4" s="8"/>
      <c r="X4" s="8"/>
      <c r="Y4" s="9"/>
      <c r="Z4" s="8">
        <v>9</v>
      </c>
      <c r="AA4" s="8">
        <v>3</v>
      </c>
      <c r="AB4" s="9">
        <f>AA4/Z4</f>
        <v>0.333333333333333</v>
      </c>
      <c r="AC4" s="8">
        <v>34</v>
      </c>
      <c r="AD4" s="8">
        <v>19</v>
      </c>
      <c r="AE4" s="9">
        <f>AD4/AC4</f>
        <v>0.558823529411765</v>
      </c>
      <c r="AF4" s="8"/>
      <c r="AG4" s="8"/>
      <c r="AH4" s="9"/>
      <c r="AI4" s="8"/>
      <c r="AJ4" s="8"/>
      <c r="AK4" s="9"/>
      <c r="AL4" s="8">
        <v>29</v>
      </c>
      <c r="AM4" s="8">
        <v>21</v>
      </c>
      <c r="AN4" s="9">
        <f>AM4/AL4</f>
        <v>0.724137931034483</v>
      </c>
      <c r="AO4" s="8"/>
      <c r="AP4" s="8"/>
      <c r="AQ4" s="9"/>
      <c r="AR4" s="8"/>
      <c r="AS4" s="8"/>
      <c r="AT4" s="9"/>
      <c r="AU4" s="8">
        <v>10</v>
      </c>
      <c r="AV4" s="8">
        <v>8</v>
      </c>
      <c r="AW4" s="9">
        <f>AV4/AU4</f>
        <v>0.8</v>
      </c>
      <c r="AX4" s="8"/>
      <c r="AY4" s="8"/>
      <c r="AZ4" s="9"/>
      <c r="BA4" s="8">
        <v>35</v>
      </c>
      <c r="BB4" s="8">
        <v>23</v>
      </c>
      <c r="BC4" s="9">
        <f t="shared" ref="BC4:BC10" si="2">BB4/BA4</f>
        <v>0.657142857142857</v>
      </c>
      <c r="BD4" s="8"/>
      <c r="BE4" s="8"/>
      <c r="BF4" s="9"/>
      <c r="BG4" s="8"/>
      <c r="BH4" s="8"/>
      <c r="BI4" s="9"/>
      <c r="BJ4" s="8"/>
      <c r="BK4" s="8"/>
      <c r="BL4" s="9"/>
      <c r="BM4" s="8"/>
      <c r="BN4" s="8"/>
      <c r="BO4" s="9"/>
      <c r="BP4" s="8">
        <v>19</v>
      </c>
      <c r="BQ4" s="8">
        <v>13</v>
      </c>
      <c r="BR4" s="9">
        <f t="shared" ref="BR4:BR10" si="3">BQ4/BP4</f>
        <v>0.684210526315789</v>
      </c>
      <c r="BS4" s="33">
        <f t="shared" ref="BS4:BS13" si="4">B4+E4+H4+K4+N4+Q4+T4+W4+Z4+AC4+AF4+AI4+AL4+AO4+AR4+AU4+AX4+BA4+BD4+BG4+BJ4+BM4+BP4</f>
        <v>330</v>
      </c>
      <c r="BT4" s="8">
        <f t="shared" ref="BT4:BT13" si="5">C4+F4+I4+L4+O4+R4+U4+X4+AA4+AD4+AG4+AJ4+AM4+AP4+AS4+AV4+AY4+BB4+BE4+BH4+BK4+BN4+BQ4</f>
        <v>238</v>
      </c>
      <c r="BU4" s="42">
        <f t="shared" ref="BU4:BU13" si="6">BT4/BS4</f>
        <v>0.721212121212121</v>
      </c>
    </row>
    <row r="5" spans="1:73">
      <c r="A5" s="7" t="s">
        <v>30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33"/>
      <c r="BT5" s="8"/>
      <c r="BU5" s="42"/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33"/>
      <c r="BT6" s="8"/>
      <c r="BU6" s="42"/>
    </row>
    <row r="7" spans="1:73">
      <c r="A7" s="7" t="s">
        <v>32</v>
      </c>
      <c r="B7" s="8"/>
      <c r="C7" s="8"/>
      <c r="D7" s="9"/>
      <c r="E7" s="8"/>
      <c r="F7" s="8"/>
      <c r="G7" s="9"/>
      <c r="H7" s="8">
        <v>18</v>
      </c>
      <c r="I7" s="8">
        <v>8</v>
      </c>
      <c r="J7" s="9">
        <f t="shared" si="1"/>
        <v>0.444444444444444</v>
      </c>
      <c r="K7" s="47">
        <v>8</v>
      </c>
      <c r="L7" s="47">
        <v>8</v>
      </c>
      <c r="M7" s="9">
        <f t="shared" ref="M7:M12" si="7">L7/K7</f>
        <v>1</v>
      </c>
      <c r="N7" s="8"/>
      <c r="O7" s="8"/>
      <c r="P7" s="9"/>
      <c r="Q7" s="8">
        <v>9</v>
      </c>
      <c r="R7" s="8">
        <v>5</v>
      </c>
      <c r="S7" s="9">
        <f t="shared" ref="S7:S12" si="8">R7/Q7</f>
        <v>0.555555555555556</v>
      </c>
      <c r="T7" s="8">
        <v>18</v>
      </c>
      <c r="U7" s="8">
        <v>14</v>
      </c>
      <c r="V7" s="9">
        <f>U7/T7</f>
        <v>0.777777777777778</v>
      </c>
      <c r="W7" s="8"/>
      <c r="X7" s="8"/>
      <c r="Y7" s="9"/>
      <c r="Z7" s="8"/>
      <c r="AA7" s="8"/>
      <c r="AB7" s="9"/>
      <c r="AC7" s="8">
        <v>27</v>
      </c>
      <c r="AD7" s="8">
        <v>14</v>
      </c>
      <c r="AE7" s="9">
        <f>AD7/AC7</f>
        <v>0.518518518518518</v>
      </c>
      <c r="AF7" s="8">
        <v>56</v>
      </c>
      <c r="AG7" s="8">
        <v>24</v>
      </c>
      <c r="AH7" s="9">
        <f t="shared" ref="AH7:AH12" si="9">AG7/AF7</f>
        <v>0.428571428571429</v>
      </c>
      <c r="AI7" s="8"/>
      <c r="AJ7" s="8"/>
      <c r="AK7" s="9"/>
      <c r="AL7" s="8">
        <v>33</v>
      </c>
      <c r="AM7" s="8">
        <v>11</v>
      </c>
      <c r="AN7" s="9">
        <f>AM7/AL7</f>
        <v>0.333333333333333</v>
      </c>
      <c r="AO7" s="8">
        <v>23</v>
      </c>
      <c r="AP7" s="8">
        <v>6</v>
      </c>
      <c r="AQ7" s="9">
        <f t="shared" ref="AQ7:AQ10" si="10">AP7/AO7</f>
        <v>0.260869565217391</v>
      </c>
      <c r="AR7" s="8">
        <v>3</v>
      </c>
      <c r="AS7" s="8">
        <v>1</v>
      </c>
      <c r="AT7" s="9">
        <f>AS7/AR7</f>
        <v>0.333333333333333</v>
      </c>
      <c r="AU7" s="8"/>
      <c r="AV7" s="8"/>
      <c r="AW7" s="9"/>
      <c r="AX7" s="8">
        <v>12</v>
      </c>
      <c r="AY7" s="8">
        <v>4</v>
      </c>
      <c r="AZ7" s="9">
        <f>AY7/AX7</f>
        <v>0.333333333333333</v>
      </c>
      <c r="BA7" s="8">
        <v>24</v>
      </c>
      <c r="BB7" s="8">
        <v>17</v>
      </c>
      <c r="BC7" s="9">
        <f t="shared" si="2"/>
        <v>0.708333333333333</v>
      </c>
      <c r="BD7" s="8"/>
      <c r="BE7" s="8"/>
      <c r="BF7" s="9"/>
      <c r="BG7" s="8"/>
      <c r="BH7" s="8"/>
      <c r="BI7" s="9"/>
      <c r="BJ7" s="8"/>
      <c r="BK7" s="8"/>
      <c r="BL7" s="9"/>
      <c r="BM7" s="8"/>
      <c r="BN7" s="8"/>
      <c r="BO7" s="9"/>
      <c r="BP7" s="8">
        <v>15</v>
      </c>
      <c r="BQ7" s="8">
        <v>7</v>
      </c>
      <c r="BR7" s="9">
        <f t="shared" si="3"/>
        <v>0.466666666666667</v>
      </c>
      <c r="BS7" s="33">
        <f t="shared" si="4"/>
        <v>246</v>
      </c>
      <c r="BT7" s="8">
        <f t="shared" si="5"/>
        <v>119</v>
      </c>
      <c r="BU7" s="42">
        <f t="shared" si="6"/>
        <v>0.483739837398374</v>
      </c>
    </row>
    <row r="8" spans="1:73">
      <c r="A8" s="7" t="s">
        <v>33</v>
      </c>
      <c r="B8" s="8"/>
      <c r="C8" s="8"/>
      <c r="D8" s="9"/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>
        <v>7</v>
      </c>
      <c r="R8" s="8">
        <v>6</v>
      </c>
      <c r="S8" s="9">
        <f t="shared" si="8"/>
        <v>0.857142857142857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/>
      <c r="BB8" s="8"/>
      <c r="BC8" s="9"/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>
        <v>48</v>
      </c>
      <c r="BQ8" s="8">
        <v>44</v>
      </c>
      <c r="BR8" s="9">
        <f t="shared" si="3"/>
        <v>0.916666666666667</v>
      </c>
      <c r="BS8" s="33">
        <f t="shared" si="4"/>
        <v>55</v>
      </c>
      <c r="BT8" s="8">
        <f t="shared" si="5"/>
        <v>50</v>
      </c>
      <c r="BU8" s="42">
        <f t="shared" si="6"/>
        <v>0.909090909090909</v>
      </c>
    </row>
    <row r="9" spans="1:73">
      <c r="A9" s="10" t="s">
        <v>34</v>
      </c>
      <c r="B9" s="11">
        <f>SUM(B4:B8)</f>
        <v>102</v>
      </c>
      <c r="C9" s="11">
        <f>SUM(C4:C8)</f>
        <v>82</v>
      </c>
      <c r="D9" s="12">
        <f t="shared" si="0"/>
        <v>0.803921568627451</v>
      </c>
      <c r="E9" s="11"/>
      <c r="F9" s="11"/>
      <c r="G9" s="12"/>
      <c r="H9" s="11">
        <f t="shared" ref="H9:L9" si="11">SUM(H4:H8)</f>
        <v>66</v>
      </c>
      <c r="I9" s="11">
        <f t="shared" si="11"/>
        <v>39</v>
      </c>
      <c r="J9" s="12">
        <f t="shared" si="1"/>
        <v>0.590909090909091</v>
      </c>
      <c r="K9" s="11">
        <f t="shared" si="11"/>
        <v>52</v>
      </c>
      <c r="L9" s="11">
        <f t="shared" si="11"/>
        <v>46</v>
      </c>
      <c r="M9" s="12">
        <f t="shared" si="7"/>
        <v>0.884615384615385</v>
      </c>
      <c r="N9" s="11"/>
      <c r="O9" s="11"/>
      <c r="P9" s="12"/>
      <c r="Q9" s="11">
        <f t="shared" ref="Q9:R9" si="12">SUM(Q4:Q8)</f>
        <v>16</v>
      </c>
      <c r="R9" s="11">
        <f t="shared" si="12"/>
        <v>11</v>
      </c>
      <c r="S9" s="12">
        <f t="shared" si="8"/>
        <v>0.6875</v>
      </c>
      <c r="T9" s="11">
        <f t="shared" ref="T9:U9" si="13">SUM(T4:T8)</f>
        <v>18</v>
      </c>
      <c r="U9" s="11">
        <f t="shared" si="13"/>
        <v>14</v>
      </c>
      <c r="V9" s="12">
        <f t="shared" ref="V9:V12" si="14">U9/T9</f>
        <v>0.777777777777778</v>
      </c>
      <c r="W9" s="11"/>
      <c r="X9" s="11"/>
      <c r="Y9" s="12"/>
      <c r="Z9" s="11">
        <f t="shared" ref="Z9:AD9" si="15">SUM(Z4:Z8)</f>
        <v>9</v>
      </c>
      <c r="AA9" s="11">
        <f t="shared" si="15"/>
        <v>3</v>
      </c>
      <c r="AB9" s="12">
        <f t="shared" ref="AB9:AB12" si="16">AA9/Z9</f>
        <v>0.333333333333333</v>
      </c>
      <c r="AC9" s="11">
        <f t="shared" si="15"/>
        <v>61</v>
      </c>
      <c r="AD9" s="11">
        <f t="shared" si="15"/>
        <v>33</v>
      </c>
      <c r="AE9" s="12">
        <f>AD9/AC9</f>
        <v>0.540983606557377</v>
      </c>
      <c r="AF9" s="11">
        <f>SUM(AF4:AF8)</f>
        <v>56</v>
      </c>
      <c r="AG9" s="11">
        <f>SUM(AG4:AG8)</f>
        <v>24</v>
      </c>
      <c r="AH9" s="12">
        <f t="shared" si="9"/>
        <v>0.428571428571429</v>
      </c>
      <c r="AI9" s="11"/>
      <c r="AJ9" s="11"/>
      <c r="AK9" s="12"/>
      <c r="AL9" s="11">
        <f t="shared" ref="AL9:AP9" si="17">SUM(AL4:AL8)</f>
        <v>62</v>
      </c>
      <c r="AM9" s="11">
        <f t="shared" si="17"/>
        <v>32</v>
      </c>
      <c r="AN9" s="12">
        <f t="shared" ref="AN9:AN10" si="18">AM9/AL9</f>
        <v>0.516129032258065</v>
      </c>
      <c r="AO9" s="11">
        <f t="shared" si="17"/>
        <v>23</v>
      </c>
      <c r="AP9" s="11">
        <f t="shared" si="17"/>
        <v>6</v>
      </c>
      <c r="AQ9" s="12">
        <f t="shared" si="10"/>
        <v>0.260869565217391</v>
      </c>
      <c r="AR9" s="11">
        <f t="shared" ref="AR9:AV9" si="19">SUM(AR4:AR8)</f>
        <v>3</v>
      </c>
      <c r="AS9" s="11">
        <f t="shared" si="19"/>
        <v>1</v>
      </c>
      <c r="AT9" s="12">
        <f>AS9/AR9</f>
        <v>0.333333333333333</v>
      </c>
      <c r="AU9" s="11">
        <f t="shared" si="19"/>
        <v>10</v>
      </c>
      <c r="AV9" s="11">
        <f t="shared" si="19"/>
        <v>8</v>
      </c>
      <c r="AW9" s="12">
        <f>AV9/AU9</f>
        <v>0.8</v>
      </c>
      <c r="AX9" s="11">
        <f t="shared" ref="AX9:BB9" si="20">SUM(AX4:AX8)</f>
        <v>12</v>
      </c>
      <c r="AY9" s="11">
        <f t="shared" si="20"/>
        <v>4</v>
      </c>
      <c r="AZ9" s="12">
        <f>AY9/AX9</f>
        <v>0.333333333333333</v>
      </c>
      <c r="BA9" s="11">
        <f t="shared" si="20"/>
        <v>59</v>
      </c>
      <c r="BB9" s="11">
        <f t="shared" si="20"/>
        <v>40</v>
      </c>
      <c r="BC9" s="12">
        <f t="shared" si="2"/>
        <v>0.677966101694915</v>
      </c>
      <c r="BD9" s="11"/>
      <c r="BE9" s="11"/>
      <c r="BF9" s="12"/>
      <c r="BG9" s="11"/>
      <c r="BH9" s="11"/>
      <c r="BI9" s="12"/>
      <c r="BJ9" s="11"/>
      <c r="BK9" s="11"/>
      <c r="BL9" s="12"/>
      <c r="BM9" s="11"/>
      <c r="BN9" s="11"/>
      <c r="BO9" s="12"/>
      <c r="BP9" s="11">
        <f>SUM(BP4:BP8)</f>
        <v>82</v>
      </c>
      <c r="BQ9" s="11">
        <f>SUM(BQ4:BQ8)</f>
        <v>64</v>
      </c>
      <c r="BR9" s="12">
        <f t="shared" si="3"/>
        <v>0.780487804878049</v>
      </c>
      <c r="BS9" s="34">
        <f t="shared" si="4"/>
        <v>631</v>
      </c>
      <c r="BT9" s="11">
        <f t="shared" si="5"/>
        <v>407</v>
      </c>
      <c r="BU9" s="43">
        <f t="shared" si="6"/>
        <v>0.645007923930269</v>
      </c>
    </row>
    <row r="10" spans="1:73">
      <c r="A10" s="7" t="s">
        <v>35</v>
      </c>
      <c r="B10" s="8">
        <v>100</v>
      </c>
      <c r="C10" s="8">
        <v>100</v>
      </c>
      <c r="D10" s="9">
        <f t="shared" si="0"/>
        <v>1</v>
      </c>
      <c r="E10" s="8">
        <v>40</v>
      </c>
      <c r="F10" s="8">
        <v>39</v>
      </c>
      <c r="G10" s="9">
        <f t="shared" ref="G10:G14" si="21">F10/E10</f>
        <v>0.975</v>
      </c>
      <c r="H10" s="8">
        <v>48</v>
      </c>
      <c r="I10" s="8">
        <v>47</v>
      </c>
      <c r="J10" s="9">
        <f t="shared" si="1"/>
        <v>0.979166666666667</v>
      </c>
      <c r="K10" s="8">
        <v>19</v>
      </c>
      <c r="L10" s="8">
        <v>18</v>
      </c>
      <c r="M10" s="9">
        <f t="shared" si="7"/>
        <v>0.947368421052632</v>
      </c>
      <c r="N10" s="8">
        <v>24</v>
      </c>
      <c r="O10" s="8">
        <v>24</v>
      </c>
      <c r="P10" s="9">
        <f>O10/N10</f>
        <v>1</v>
      </c>
      <c r="Q10" s="8">
        <v>42</v>
      </c>
      <c r="R10" s="8">
        <v>41</v>
      </c>
      <c r="S10" s="9">
        <f t="shared" si="8"/>
        <v>0.976190476190476</v>
      </c>
      <c r="T10" s="8">
        <v>8</v>
      </c>
      <c r="U10" s="8">
        <v>8</v>
      </c>
      <c r="V10" s="9">
        <f t="shared" si="14"/>
        <v>1</v>
      </c>
      <c r="W10" s="8"/>
      <c r="X10" s="8"/>
      <c r="Y10" s="9"/>
      <c r="Z10" s="8">
        <v>19</v>
      </c>
      <c r="AA10" s="8">
        <v>18</v>
      </c>
      <c r="AB10" s="9">
        <f t="shared" si="16"/>
        <v>0.947368421052632</v>
      </c>
      <c r="AC10" s="8">
        <v>22</v>
      </c>
      <c r="AD10" s="8">
        <v>21</v>
      </c>
      <c r="AE10" s="9">
        <f t="shared" ref="AE10:AE11" si="22">AD10/AC10</f>
        <v>0.954545454545455</v>
      </c>
      <c r="AF10" s="8">
        <v>20</v>
      </c>
      <c r="AG10" s="8">
        <v>20</v>
      </c>
      <c r="AH10" s="9">
        <f t="shared" si="9"/>
        <v>1</v>
      </c>
      <c r="AI10" s="8"/>
      <c r="AJ10" s="8"/>
      <c r="AK10" s="9"/>
      <c r="AL10" s="8">
        <v>10</v>
      </c>
      <c r="AM10" s="8">
        <v>10</v>
      </c>
      <c r="AN10" s="9">
        <f t="shared" si="18"/>
        <v>1</v>
      </c>
      <c r="AO10" s="8">
        <v>15</v>
      </c>
      <c r="AP10" s="8">
        <v>12</v>
      </c>
      <c r="AQ10" s="9">
        <f t="shared" si="10"/>
        <v>0.8</v>
      </c>
      <c r="AR10" s="8"/>
      <c r="AS10" s="8"/>
      <c r="AT10" s="9"/>
      <c r="AU10" s="8">
        <v>4</v>
      </c>
      <c r="AV10" s="8">
        <v>4</v>
      </c>
      <c r="AW10" s="9">
        <f>AV10/AU10</f>
        <v>1</v>
      </c>
      <c r="AX10" s="8">
        <v>6</v>
      </c>
      <c r="AY10" s="8">
        <v>6</v>
      </c>
      <c r="AZ10" s="9">
        <f>AY10/AX10</f>
        <v>1</v>
      </c>
      <c r="BA10" s="8">
        <v>110</v>
      </c>
      <c r="BB10" s="8">
        <v>105</v>
      </c>
      <c r="BC10" s="9">
        <f t="shared" si="2"/>
        <v>0.954545454545455</v>
      </c>
      <c r="BD10" s="8"/>
      <c r="BE10" s="8"/>
      <c r="BF10" s="9"/>
      <c r="BG10" s="8"/>
      <c r="BH10" s="8"/>
      <c r="BI10" s="9"/>
      <c r="BJ10" s="8">
        <v>53</v>
      </c>
      <c r="BK10" s="8">
        <v>52</v>
      </c>
      <c r="BL10" s="9">
        <f>BK10/BJ10</f>
        <v>0.981132075471698</v>
      </c>
      <c r="BM10" s="8"/>
      <c r="BN10" s="8"/>
      <c r="BO10" s="9"/>
      <c r="BP10" s="8">
        <v>53</v>
      </c>
      <c r="BQ10" s="8">
        <v>52</v>
      </c>
      <c r="BR10" s="9">
        <f t="shared" si="3"/>
        <v>0.981132075471698</v>
      </c>
      <c r="BS10" s="35">
        <f t="shared" si="4"/>
        <v>593</v>
      </c>
      <c r="BT10" s="8">
        <f t="shared" si="5"/>
        <v>577</v>
      </c>
      <c r="BU10" s="42">
        <f t="shared" si="6"/>
        <v>0.973018549747049</v>
      </c>
    </row>
    <row r="11" spans="1:73">
      <c r="A11" s="7" t="s">
        <v>36</v>
      </c>
      <c r="B11" s="8">
        <v>12</v>
      </c>
      <c r="C11" s="8">
        <v>12</v>
      </c>
      <c r="D11" s="9">
        <f t="shared" si="0"/>
        <v>1</v>
      </c>
      <c r="E11" s="8">
        <v>6</v>
      </c>
      <c r="F11" s="8">
        <v>6</v>
      </c>
      <c r="G11" s="9">
        <f t="shared" si="21"/>
        <v>1</v>
      </c>
      <c r="H11" s="8">
        <v>4</v>
      </c>
      <c r="I11" s="8">
        <v>4</v>
      </c>
      <c r="J11" s="9">
        <f t="shared" si="1"/>
        <v>1</v>
      </c>
      <c r="K11" s="8">
        <v>12</v>
      </c>
      <c r="L11" s="8">
        <v>12</v>
      </c>
      <c r="M11" s="9">
        <f t="shared" si="7"/>
        <v>1</v>
      </c>
      <c r="N11" s="8"/>
      <c r="O11" s="8"/>
      <c r="P11" s="9"/>
      <c r="Q11" s="8">
        <v>11</v>
      </c>
      <c r="R11" s="8">
        <v>11</v>
      </c>
      <c r="S11" s="9">
        <f t="shared" si="8"/>
        <v>1</v>
      </c>
      <c r="T11" s="8">
        <v>9</v>
      </c>
      <c r="U11" s="8">
        <v>9</v>
      </c>
      <c r="V11" s="9">
        <f t="shared" si="14"/>
        <v>1</v>
      </c>
      <c r="W11" s="8"/>
      <c r="X11" s="8"/>
      <c r="Y11" s="9"/>
      <c r="Z11" s="8"/>
      <c r="AA11" s="8"/>
      <c r="AB11" s="9"/>
      <c r="AC11" s="8">
        <v>2</v>
      </c>
      <c r="AD11" s="8">
        <v>2</v>
      </c>
      <c r="AE11" s="9">
        <f t="shared" si="22"/>
        <v>1</v>
      </c>
      <c r="AF11" s="8"/>
      <c r="AG11" s="8"/>
      <c r="AH11" s="9"/>
      <c r="AI11" s="8"/>
      <c r="AJ11" s="8"/>
      <c r="AK11" s="9"/>
      <c r="AL11" s="8"/>
      <c r="AM11" s="8"/>
      <c r="AN11" s="9"/>
      <c r="AO11" s="8"/>
      <c r="AP11" s="8"/>
      <c r="AQ11" s="9"/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v>14</v>
      </c>
      <c r="BK11" s="8">
        <v>12</v>
      </c>
      <c r="BL11" s="9">
        <f>BK11/BJ11</f>
        <v>0.857142857142857</v>
      </c>
      <c r="BM11" s="8"/>
      <c r="BN11" s="8"/>
      <c r="BO11" s="9"/>
      <c r="BP11" s="8"/>
      <c r="BQ11" s="8"/>
      <c r="BR11" s="9"/>
      <c r="BS11" s="35">
        <f t="shared" si="4"/>
        <v>70</v>
      </c>
      <c r="BT11" s="8">
        <f t="shared" si="5"/>
        <v>68</v>
      </c>
      <c r="BU11" s="42">
        <f t="shared" si="6"/>
        <v>0.971428571428571</v>
      </c>
    </row>
    <row r="12" spans="1:73">
      <c r="A12" s="7" t="s">
        <v>37</v>
      </c>
      <c r="B12" s="8">
        <v>43</v>
      </c>
      <c r="C12" s="8">
        <v>39</v>
      </c>
      <c r="D12" s="9">
        <f t="shared" si="0"/>
        <v>0.906976744186046</v>
      </c>
      <c r="E12" s="8"/>
      <c r="F12" s="8"/>
      <c r="G12" s="9"/>
      <c r="H12" s="8">
        <v>16</v>
      </c>
      <c r="I12" s="8">
        <v>15</v>
      </c>
      <c r="J12" s="9">
        <f t="shared" si="1"/>
        <v>0.9375</v>
      </c>
      <c r="K12" s="8">
        <v>5</v>
      </c>
      <c r="L12" s="8">
        <v>3</v>
      </c>
      <c r="M12" s="9">
        <f t="shared" si="7"/>
        <v>0.6</v>
      </c>
      <c r="N12" s="8">
        <v>5</v>
      </c>
      <c r="O12" s="8">
        <v>3</v>
      </c>
      <c r="P12" s="9">
        <f>O12/N12</f>
        <v>0.6</v>
      </c>
      <c r="Q12" s="8">
        <v>1</v>
      </c>
      <c r="R12" s="8">
        <v>1</v>
      </c>
      <c r="S12" s="9">
        <f t="shared" si="8"/>
        <v>1</v>
      </c>
      <c r="T12" s="8">
        <v>10</v>
      </c>
      <c r="U12" s="8">
        <v>10</v>
      </c>
      <c r="V12" s="9">
        <f t="shared" si="14"/>
        <v>1</v>
      </c>
      <c r="W12" s="8"/>
      <c r="X12" s="8"/>
      <c r="Y12" s="9"/>
      <c r="Z12" s="8">
        <v>12</v>
      </c>
      <c r="AA12" s="8">
        <v>8</v>
      </c>
      <c r="AB12" s="9">
        <f t="shared" si="16"/>
        <v>0.666666666666667</v>
      </c>
      <c r="AC12" s="8"/>
      <c r="AD12" s="8"/>
      <c r="AE12" s="9"/>
      <c r="AF12" s="8">
        <v>16</v>
      </c>
      <c r="AG12" s="8">
        <v>14</v>
      </c>
      <c r="AH12" s="9">
        <f t="shared" si="9"/>
        <v>0.875</v>
      </c>
      <c r="AI12" s="8"/>
      <c r="AJ12" s="8"/>
      <c r="AK12" s="9"/>
      <c r="AL12" s="8"/>
      <c r="AM12" s="8"/>
      <c r="AN12" s="9"/>
      <c r="AO12" s="8">
        <v>2</v>
      </c>
      <c r="AP12" s="8">
        <v>1</v>
      </c>
      <c r="AQ12" s="9">
        <f>AP12/AO12</f>
        <v>0.5</v>
      </c>
      <c r="AR12" s="8"/>
      <c r="AS12" s="8"/>
      <c r="AT12" s="9"/>
      <c r="AU12" s="8"/>
      <c r="AV12" s="8"/>
      <c r="AW12" s="9"/>
      <c r="AX12" s="8"/>
      <c r="AY12" s="8"/>
      <c r="AZ12" s="9"/>
      <c r="BA12" s="8">
        <v>13</v>
      </c>
      <c r="BB12" s="8">
        <v>11</v>
      </c>
      <c r="BC12" s="9">
        <f>BB12/BA12</f>
        <v>0.846153846153846</v>
      </c>
      <c r="BD12" s="8"/>
      <c r="BE12" s="8"/>
      <c r="BF12" s="9"/>
      <c r="BG12" s="8"/>
      <c r="BH12" s="8"/>
      <c r="BI12" s="9"/>
      <c r="BJ12" s="8">
        <v>43</v>
      </c>
      <c r="BK12" s="8">
        <v>42</v>
      </c>
      <c r="BL12" s="9">
        <f>BK12/BJ12</f>
        <v>0.976744186046512</v>
      </c>
      <c r="BM12" s="8"/>
      <c r="BN12" s="8"/>
      <c r="BO12" s="9"/>
      <c r="BP12" s="8">
        <v>20</v>
      </c>
      <c r="BQ12" s="8">
        <v>18</v>
      </c>
      <c r="BR12" s="9">
        <f>BQ12/BP12</f>
        <v>0.9</v>
      </c>
      <c r="BS12" s="35">
        <f t="shared" si="4"/>
        <v>186</v>
      </c>
      <c r="BT12" s="8">
        <f t="shared" si="5"/>
        <v>165</v>
      </c>
      <c r="BU12" s="42">
        <f t="shared" si="6"/>
        <v>0.887096774193548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>
        <v>1</v>
      </c>
      <c r="BK13" s="8">
        <v>1</v>
      </c>
      <c r="BL13" s="9">
        <f>BK13/BJ13</f>
        <v>1</v>
      </c>
      <c r="BM13" s="8"/>
      <c r="BN13" s="8"/>
      <c r="BO13" s="9"/>
      <c r="BP13" s="8"/>
      <c r="BQ13" s="8"/>
      <c r="BR13" s="9"/>
      <c r="BS13" s="35">
        <f t="shared" si="4"/>
        <v>1</v>
      </c>
      <c r="BT13" s="8">
        <f t="shared" si="5"/>
        <v>1</v>
      </c>
      <c r="BU13" s="42">
        <f t="shared" si="6"/>
        <v>1</v>
      </c>
    </row>
    <row r="14" spans="1:73">
      <c r="A14" s="7" t="s">
        <v>39</v>
      </c>
      <c r="B14" s="8">
        <v>20</v>
      </c>
      <c r="C14" s="8">
        <v>20</v>
      </c>
      <c r="D14" s="9">
        <f t="shared" ref="D14:D17" si="23">C14/B14</f>
        <v>1</v>
      </c>
      <c r="E14" s="8">
        <v>10</v>
      </c>
      <c r="F14" s="8">
        <v>10</v>
      </c>
      <c r="G14" s="9">
        <f t="shared" si="21"/>
        <v>1</v>
      </c>
      <c r="H14" s="8">
        <v>6</v>
      </c>
      <c r="I14" s="8">
        <v>4</v>
      </c>
      <c r="J14" s="9">
        <f>I14/H14</f>
        <v>0.666666666666667</v>
      </c>
      <c r="K14" s="8"/>
      <c r="L14" s="8"/>
      <c r="M14" s="9"/>
      <c r="N14" s="8"/>
      <c r="O14" s="8"/>
      <c r="P14" s="9"/>
      <c r="Q14" s="8">
        <v>1</v>
      </c>
      <c r="R14" s="8">
        <v>1</v>
      </c>
      <c r="S14" s="9">
        <f>R14/Q14</f>
        <v>1</v>
      </c>
      <c r="T14" s="8"/>
      <c r="U14" s="8"/>
      <c r="V14" s="9"/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/>
      <c r="AP14" s="8"/>
      <c r="AQ14" s="9"/>
      <c r="AR14" s="8"/>
      <c r="AS14" s="8"/>
      <c r="AT14" s="9"/>
      <c r="AU14" s="8"/>
      <c r="AV14" s="8"/>
      <c r="AW14" s="9"/>
      <c r="AX14" s="8"/>
      <c r="AY14" s="8"/>
      <c r="AZ14" s="9"/>
      <c r="BA14" s="8">
        <v>43</v>
      </c>
      <c r="BB14" s="8">
        <v>43</v>
      </c>
      <c r="BC14" s="9">
        <f>BB14/BA14</f>
        <v>1</v>
      </c>
      <c r="BD14" s="8"/>
      <c r="BE14" s="8"/>
      <c r="BF14" s="9"/>
      <c r="BG14" s="8"/>
      <c r="BH14" s="8"/>
      <c r="BI14" s="9"/>
      <c r="BJ14" s="8">
        <v>24</v>
      </c>
      <c r="BK14" s="8">
        <v>23</v>
      </c>
      <c r="BL14" s="9">
        <f>BK14/BJ14</f>
        <v>0.958333333333333</v>
      </c>
      <c r="BM14" s="8"/>
      <c r="BN14" s="8"/>
      <c r="BO14" s="9"/>
      <c r="BP14" s="8"/>
      <c r="BQ14" s="8"/>
      <c r="BR14" s="9"/>
      <c r="BS14" s="35">
        <f t="shared" ref="BS14:BS17" si="24">B14+E14+H14+K14+N14+Q14+T14+W14+Z14+AC14+AF14+AI14+AL14+AO14+AR14+AU14+AX14+BA14+BD14+BG14+BJ14+BM14+BP14</f>
        <v>104</v>
      </c>
      <c r="BT14" s="8">
        <f t="shared" ref="BT14:BT17" si="25">C14+F14+I14+L14+O14+R14+U14+X14+AA14+AD14+AG14+AJ14+AM14+AP14+AS14+AV14+AY14+BB14+BE14+BH14+BK14+BN14+BQ14</f>
        <v>101</v>
      </c>
      <c r="BU14" s="42">
        <f t="shared" ref="BU14:BU17" si="26">BT14/BS14</f>
        <v>0.971153846153846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v>2</v>
      </c>
      <c r="R15" s="8">
        <v>2</v>
      </c>
      <c r="S15" s="9">
        <f>R15/Q15</f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35">
        <f t="shared" si="24"/>
        <v>2</v>
      </c>
      <c r="BT15" s="8">
        <f t="shared" si="25"/>
        <v>2</v>
      </c>
      <c r="BU15" s="42">
        <f t="shared" si="26"/>
        <v>1</v>
      </c>
    </row>
    <row r="16" spans="1:73">
      <c r="A16" s="7" t="s">
        <v>41</v>
      </c>
      <c r="B16" s="8">
        <v>2</v>
      </c>
      <c r="C16" s="8">
        <v>2</v>
      </c>
      <c r="D16" s="9">
        <f t="shared" si="23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35">
        <f t="shared" si="24"/>
        <v>2</v>
      </c>
      <c r="BT16" s="8">
        <f t="shared" si="25"/>
        <v>2</v>
      </c>
      <c r="BU16" s="42">
        <f t="shared" si="26"/>
        <v>1</v>
      </c>
    </row>
    <row r="17" spans="1:73">
      <c r="A17" s="7" t="s">
        <v>42</v>
      </c>
      <c r="B17" s="8">
        <v>9</v>
      </c>
      <c r="C17" s="8">
        <v>7</v>
      </c>
      <c r="D17" s="9">
        <f t="shared" si="23"/>
        <v>0.777777777777778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35">
        <f t="shared" si="24"/>
        <v>9</v>
      </c>
      <c r="BT17" s="8">
        <f t="shared" si="25"/>
        <v>7</v>
      </c>
      <c r="BU17" s="42">
        <f t="shared" si="26"/>
        <v>0.777777777777778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35"/>
      <c r="BT18" s="8"/>
      <c r="BU18" s="42"/>
    </row>
    <row r="19" spans="1:73">
      <c r="A19" s="7" t="s">
        <v>44</v>
      </c>
      <c r="B19" s="8">
        <v>5</v>
      </c>
      <c r="C19" s="8">
        <v>5</v>
      </c>
      <c r="D19" s="9">
        <f>C19/B19</f>
        <v>1</v>
      </c>
      <c r="E19" s="8">
        <v>6</v>
      </c>
      <c r="F19" s="8">
        <v>4</v>
      </c>
      <c r="G19" s="9">
        <f>F19/E19</f>
        <v>0.666666666666667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35">
        <f t="shared" ref="BS19:BS20" si="27">B19+E19+H19+K19+N19+Q19+T19+W19+Z19+AC19+AF19+AI19+AL19+AO19+AR19+AU19+AX19+BA19+BD19+BG19+BJ19+BM19+BP19</f>
        <v>11</v>
      </c>
      <c r="BT19" s="8">
        <f t="shared" ref="BT19:BT20" si="28">C19+F19+I19+L19+O19+R19+U19+X19+AA19+AD19+AG19+AJ19+AM19+AP19+AS19+AV19+AY19+BB19+BE19+BH19+BK19+BN19+BQ19</f>
        <v>9</v>
      </c>
      <c r="BU19" s="42">
        <f t="shared" ref="BU19:BU20" si="29">BT19/BS19</f>
        <v>0.818181818181818</v>
      </c>
    </row>
    <row r="20" spans="1:73">
      <c r="A20" s="7" t="s">
        <v>45</v>
      </c>
      <c r="B20" s="8"/>
      <c r="C20" s="8"/>
      <c r="D20" s="9"/>
      <c r="E20" s="8">
        <v>7</v>
      </c>
      <c r="F20" s="8">
        <v>4</v>
      </c>
      <c r="G20" s="9">
        <f>F20/E20</f>
        <v>0.571428571428571</v>
      </c>
      <c r="H20" s="8"/>
      <c r="I20" s="8"/>
      <c r="J20" s="9"/>
      <c r="K20" s="8">
        <v>2</v>
      </c>
      <c r="L20" s="8">
        <v>2</v>
      </c>
      <c r="M20" s="9">
        <f t="shared" ref="M20:M24" si="30">L20/K20</f>
        <v>1</v>
      </c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>
        <v>1</v>
      </c>
      <c r="BK20" s="8">
        <v>0</v>
      </c>
      <c r="BL20" s="9">
        <f>BK20/BJ20</f>
        <v>0</v>
      </c>
      <c r="BM20" s="8"/>
      <c r="BN20" s="8"/>
      <c r="BO20" s="9"/>
      <c r="BP20" s="8"/>
      <c r="BQ20" s="8"/>
      <c r="BR20" s="9"/>
      <c r="BS20" s="35">
        <f t="shared" si="27"/>
        <v>10</v>
      </c>
      <c r="BT20" s="8">
        <f t="shared" si="28"/>
        <v>6</v>
      </c>
      <c r="BU20" s="42">
        <f t="shared" si="29"/>
        <v>0.6</v>
      </c>
    </row>
    <row r="21" spans="1:73">
      <c r="A21" s="7" t="s">
        <v>46</v>
      </c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35"/>
      <c r="BT21" s="8"/>
      <c r="BU21" s="42"/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35"/>
      <c r="BT22" s="8"/>
      <c r="BU22" s="42"/>
    </row>
    <row r="23" spans="1:73">
      <c r="A23" s="10" t="s">
        <v>48</v>
      </c>
      <c r="B23" s="11">
        <f t="shared" ref="B23:F23" si="31">SUM(B10:B22)</f>
        <v>191</v>
      </c>
      <c r="C23" s="11">
        <f t="shared" si="31"/>
        <v>185</v>
      </c>
      <c r="D23" s="12">
        <f t="shared" ref="D23:D25" si="32">C23/B23</f>
        <v>0.968586387434555</v>
      </c>
      <c r="E23" s="11">
        <f t="shared" si="31"/>
        <v>69</v>
      </c>
      <c r="F23" s="11">
        <f t="shared" si="31"/>
        <v>63</v>
      </c>
      <c r="G23" s="12">
        <f>F23/E23</f>
        <v>0.91304347826087</v>
      </c>
      <c r="H23" s="11">
        <f t="shared" ref="H23:L23" si="33">SUM(H10:H22)</f>
        <v>74</v>
      </c>
      <c r="I23" s="11">
        <f t="shared" si="33"/>
        <v>70</v>
      </c>
      <c r="J23" s="12">
        <f t="shared" ref="J23:J24" si="34">I23/H23</f>
        <v>0.945945945945946</v>
      </c>
      <c r="K23" s="11">
        <f t="shared" si="33"/>
        <v>38</v>
      </c>
      <c r="L23" s="11">
        <f t="shared" si="33"/>
        <v>35</v>
      </c>
      <c r="M23" s="12">
        <f t="shared" si="30"/>
        <v>0.921052631578947</v>
      </c>
      <c r="N23" s="11">
        <f>SUM(N10:N22)</f>
        <v>29</v>
      </c>
      <c r="O23" s="11">
        <f>SUM(O10:O22)</f>
        <v>27</v>
      </c>
      <c r="P23" s="12">
        <f>O23/N23</f>
        <v>0.931034482758621</v>
      </c>
      <c r="Q23" s="11">
        <f t="shared" ref="Q23:U23" si="35">SUM(Q10:Q22)</f>
        <v>57</v>
      </c>
      <c r="R23" s="11">
        <f t="shared" si="35"/>
        <v>56</v>
      </c>
      <c r="S23" s="12">
        <f t="shared" ref="S23:S24" si="36">R23/Q23</f>
        <v>0.982456140350877</v>
      </c>
      <c r="T23" s="11">
        <f t="shared" si="35"/>
        <v>27</v>
      </c>
      <c r="U23" s="11">
        <f t="shared" si="35"/>
        <v>27</v>
      </c>
      <c r="V23" s="12">
        <f>U23/T23</f>
        <v>1</v>
      </c>
      <c r="W23" s="11"/>
      <c r="X23" s="11"/>
      <c r="Y23" s="12"/>
      <c r="Z23" s="11">
        <f t="shared" ref="Z23:AD23" si="37">SUM(Z10:Z22)</f>
        <v>31</v>
      </c>
      <c r="AA23" s="11">
        <f t="shared" si="37"/>
        <v>26</v>
      </c>
      <c r="AB23" s="12">
        <f>AA23/Z23</f>
        <v>0.838709677419355</v>
      </c>
      <c r="AC23" s="11">
        <f t="shared" si="37"/>
        <v>24</v>
      </c>
      <c r="AD23" s="11">
        <f t="shared" si="37"/>
        <v>23</v>
      </c>
      <c r="AE23" s="12">
        <f t="shared" ref="AE23:AE24" si="38">AD23/AC23</f>
        <v>0.958333333333333</v>
      </c>
      <c r="AF23" s="11">
        <f>SUM(AF10:AF22)</f>
        <v>36</v>
      </c>
      <c r="AG23" s="11">
        <f>SUM(AG10:AG22)</f>
        <v>34</v>
      </c>
      <c r="AH23" s="12">
        <f t="shared" ref="AH23:AH25" si="39">AG23/AF23</f>
        <v>0.944444444444444</v>
      </c>
      <c r="AI23" s="11"/>
      <c r="AJ23" s="11"/>
      <c r="AK23" s="12"/>
      <c r="AL23" s="11">
        <f t="shared" ref="AL23:AP23" si="40">SUM(AL10:AL22)</f>
        <v>10</v>
      </c>
      <c r="AM23" s="11">
        <f t="shared" si="40"/>
        <v>10</v>
      </c>
      <c r="AN23" s="12">
        <f>AM23/AL23</f>
        <v>1</v>
      </c>
      <c r="AO23" s="11">
        <f t="shared" si="40"/>
        <v>17</v>
      </c>
      <c r="AP23" s="11">
        <f t="shared" si="40"/>
        <v>13</v>
      </c>
      <c r="AQ23" s="12">
        <f t="shared" ref="AQ23:AQ25" si="41">AP23/AO23</f>
        <v>0.764705882352941</v>
      </c>
      <c r="AR23" s="11"/>
      <c r="AS23" s="11"/>
      <c r="AT23" s="12"/>
      <c r="AU23" s="11">
        <f t="shared" ref="AU23:AV23" si="42">SUM(AU10:AU22)</f>
        <v>4</v>
      </c>
      <c r="AV23" s="11">
        <f t="shared" si="42"/>
        <v>4</v>
      </c>
      <c r="AW23" s="12">
        <f t="shared" ref="AW23:AW24" si="43">AV23/AU23</f>
        <v>1</v>
      </c>
      <c r="AX23" s="11">
        <f>SUM(AX10:AX22)</f>
        <v>6</v>
      </c>
      <c r="AY23" s="11">
        <f>SUM(AY10:AY22)</f>
        <v>6</v>
      </c>
      <c r="AZ23" s="12">
        <f>AY23/AX23</f>
        <v>1</v>
      </c>
      <c r="BA23" s="11">
        <f>SUM(BA10:BA22)</f>
        <v>166</v>
      </c>
      <c r="BB23" s="11">
        <f>SUM(BB10:BB22)</f>
        <v>159</v>
      </c>
      <c r="BC23" s="12">
        <f>BB23/BA23</f>
        <v>0.957831325301205</v>
      </c>
      <c r="BD23" s="11"/>
      <c r="BE23" s="11"/>
      <c r="BF23" s="12"/>
      <c r="BG23" s="11"/>
      <c r="BH23" s="11"/>
      <c r="BI23" s="12"/>
      <c r="BJ23" s="11">
        <f>SUM(BJ10:BJ22)</f>
        <v>136</v>
      </c>
      <c r="BK23" s="11">
        <f>SUM(BK10:BK22)</f>
        <v>130</v>
      </c>
      <c r="BL23" s="12">
        <f t="shared" ref="BL23:BL27" si="44">BK23/BJ23</f>
        <v>0.955882352941177</v>
      </c>
      <c r="BM23" s="11"/>
      <c r="BN23" s="11"/>
      <c r="BO23" s="12"/>
      <c r="BP23" s="11">
        <f>SUM(BP10:BP22)</f>
        <v>73</v>
      </c>
      <c r="BQ23" s="11">
        <f>SUM(BQ10:BQ22)</f>
        <v>70</v>
      </c>
      <c r="BR23" s="12">
        <f>BQ23/BP23</f>
        <v>0.958904109589041</v>
      </c>
      <c r="BS23" s="34">
        <f t="shared" ref="BS23:BS25" si="45">B23+E23+H23+K23+N23+Q23+T23+W23+Z23+AC23+AF23+AI23+AL23+AO23+AR23+AU23+AX23+BA23+BD23+BG23+BJ23+BM23+BP23</f>
        <v>988</v>
      </c>
      <c r="BT23" s="11">
        <f t="shared" ref="BT23:BT25" si="46">C23+F23+I23+L23+O23+R23+U23+X23+AA23+AD23+AG23+AJ23+AM23+AP23+AS23+AV23+AY23+BB23+BE23+BH23+BK23+BN23+BQ23</f>
        <v>938</v>
      </c>
      <c r="BU23" s="43">
        <f t="shared" ref="BU23:BU25" si="47">BT23/BS23</f>
        <v>0.949392712550607</v>
      </c>
    </row>
    <row r="24" spans="1:73">
      <c r="A24" s="10" t="s">
        <v>49</v>
      </c>
      <c r="B24" s="11">
        <f t="shared" ref="B24:F24" si="48">B9+B23</f>
        <v>293</v>
      </c>
      <c r="C24" s="11">
        <f t="shared" si="48"/>
        <v>267</v>
      </c>
      <c r="D24" s="12">
        <f t="shared" si="32"/>
        <v>0.911262798634812</v>
      </c>
      <c r="E24" s="11">
        <f t="shared" si="48"/>
        <v>69</v>
      </c>
      <c r="F24" s="11">
        <f t="shared" si="48"/>
        <v>63</v>
      </c>
      <c r="G24" s="12">
        <f>F24/E24</f>
        <v>0.91304347826087</v>
      </c>
      <c r="H24" s="11">
        <f t="shared" ref="H24:L24" si="49">H9+H23</f>
        <v>140</v>
      </c>
      <c r="I24" s="11">
        <f t="shared" si="49"/>
        <v>109</v>
      </c>
      <c r="J24" s="12">
        <f t="shared" si="34"/>
        <v>0.778571428571429</v>
      </c>
      <c r="K24" s="11">
        <f t="shared" si="49"/>
        <v>90</v>
      </c>
      <c r="L24" s="11">
        <f t="shared" si="49"/>
        <v>81</v>
      </c>
      <c r="M24" s="12">
        <f t="shared" si="30"/>
        <v>0.9</v>
      </c>
      <c r="N24" s="11">
        <f t="shared" ref="N24:R24" si="50">N9+N23</f>
        <v>29</v>
      </c>
      <c r="O24" s="11">
        <f t="shared" si="50"/>
        <v>27</v>
      </c>
      <c r="P24" s="12">
        <f>O24/N24</f>
        <v>0.931034482758621</v>
      </c>
      <c r="Q24" s="11">
        <f t="shared" si="50"/>
        <v>73</v>
      </c>
      <c r="R24" s="11">
        <f t="shared" si="50"/>
        <v>67</v>
      </c>
      <c r="S24" s="12">
        <f t="shared" si="36"/>
        <v>0.917808219178082</v>
      </c>
      <c r="T24" s="11">
        <f t="shared" ref="T24:U24" si="51">T9+T23</f>
        <v>45</v>
      </c>
      <c r="U24" s="11">
        <f t="shared" si="51"/>
        <v>41</v>
      </c>
      <c r="V24" s="12">
        <f>U24/T24</f>
        <v>0.911111111111111</v>
      </c>
      <c r="W24" s="11"/>
      <c r="X24" s="11"/>
      <c r="Y24" s="12"/>
      <c r="Z24" s="11">
        <f t="shared" ref="Z24:AD24" si="52">Z9+Z23</f>
        <v>40</v>
      </c>
      <c r="AA24" s="11">
        <f t="shared" si="52"/>
        <v>29</v>
      </c>
      <c r="AB24" s="12">
        <f>AA24/Z24</f>
        <v>0.725</v>
      </c>
      <c r="AC24" s="11">
        <f t="shared" si="52"/>
        <v>85</v>
      </c>
      <c r="AD24" s="11">
        <f t="shared" si="52"/>
        <v>56</v>
      </c>
      <c r="AE24" s="12">
        <f t="shared" si="38"/>
        <v>0.658823529411765</v>
      </c>
      <c r="AF24" s="11">
        <f>AF9+AF23</f>
        <v>92</v>
      </c>
      <c r="AG24" s="11">
        <f>AG9+AG23</f>
        <v>58</v>
      </c>
      <c r="AH24" s="12">
        <f t="shared" si="39"/>
        <v>0.630434782608696</v>
      </c>
      <c r="AI24" s="11"/>
      <c r="AJ24" s="11"/>
      <c r="AK24" s="12"/>
      <c r="AL24" s="11">
        <f t="shared" ref="AL24:AP24" si="53">AL9+AL23</f>
        <v>72</v>
      </c>
      <c r="AM24" s="11">
        <f t="shared" si="53"/>
        <v>42</v>
      </c>
      <c r="AN24" s="12">
        <f>AM24/AL24</f>
        <v>0.583333333333333</v>
      </c>
      <c r="AO24" s="11">
        <f t="shared" si="53"/>
        <v>40</v>
      </c>
      <c r="AP24" s="11">
        <f t="shared" si="53"/>
        <v>19</v>
      </c>
      <c r="AQ24" s="12">
        <f t="shared" si="41"/>
        <v>0.475</v>
      </c>
      <c r="AR24" s="11">
        <f t="shared" ref="AR24:AV24" si="54">AR9+AR23</f>
        <v>3</v>
      </c>
      <c r="AS24" s="11">
        <f t="shared" si="54"/>
        <v>1</v>
      </c>
      <c r="AT24" s="12">
        <f t="shared" ref="AT24:AT25" si="55">AS24/AR24</f>
        <v>0.333333333333333</v>
      </c>
      <c r="AU24" s="11">
        <f t="shared" si="54"/>
        <v>14</v>
      </c>
      <c r="AV24" s="11">
        <f t="shared" si="54"/>
        <v>12</v>
      </c>
      <c r="AW24" s="12">
        <f t="shared" si="43"/>
        <v>0.857142857142857</v>
      </c>
      <c r="AX24" s="11">
        <f t="shared" ref="AX24:BB24" si="56">AX9+AX23</f>
        <v>18</v>
      </c>
      <c r="AY24" s="11">
        <f t="shared" si="56"/>
        <v>10</v>
      </c>
      <c r="AZ24" s="12">
        <f>AY24/AX24</f>
        <v>0.555555555555556</v>
      </c>
      <c r="BA24" s="11">
        <f t="shared" si="56"/>
        <v>225</v>
      </c>
      <c r="BB24" s="11">
        <f t="shared" si="56"/>
        <v>199</v>
      </c>
      <c r="BC24" s="12">
        <f>BB24/BA24</f>
        <v>0.884444444444444</v>
      </c>
      <c r="BD24" s="11"/>
      <c r="BE24" s="11"/>
      <c r="BF24" s="12"/>
      <c r="BG24" s="11"/>
      <c r="BH24" s="11"/>
      <c r="BI24" s="12"/>
      <c r="BJ24" s="11">
        <f>BJ9+BJ23</f>
        <v>136</v>
      </c>
      <c r="BK24" s="11">
        <f>BK9+BK23</f>
        <v>130</v>
      </c>
      <c r="BL24" s="12">
        <f t="shared" si="44"/>
        <v>0.955882352941177</v>
      </c>
      <c r="BM24" s="11"/>
      <c r="BN24" s="11"/>
      <c r="BO24" s="12"/>
      <c r="BP24" s="11">
        <f>BP9+BP23</f>
        <v>155</v>
      </c>
      <c r="BQ24" s="11">
        <f>BQ9+BQ23</f>
        <v>134</v>
      </c>
      <c r="BR24" s="12">
        <f>BQ24/BP24</f>
        <v>0.864516129032258</v>
      </c>
      <c r="BS24" s="34">
        <f t="shared" si="45"/>
        <v>1619</v>
      </c>
      <c r="BT24" s="11">
        <f t="shared" si="46"/>
        <v>1345</v>
      </c>
      <c r="BU24" s="43">
        <f t="shared" si="47"/>
        <v>0.830759728227301</v>
      </c>
    </row>
    <row r="25" spans="1:73">
      <c r="A25" s="7" t="s">
        <v>50</v>
      </c>
      <c r="B25" s="8">
        <v>1</v>
      </c>
      <c r="C25" s="8">
        <v>0</v>
      </c>
      <c r="D25" s="9">
        <f t="shared" si="32"/>
        <v>0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/>
      <c r="AD25" s="8"/>
      <c r="AE25" s="9"/>
      <c r="AF25" s="8">
        <v>8</v>
      </c>
      <c r="AG25" s="8">
        <v>6</v>
      </c>
      <c r="AH25" s="9">
        <f t="shared" si="39"/>
        <v>0.75</v>
      </c>
      <c r="AI25" s="8"/>
      <c r="AJ25" s="8"/>
      <c r="AK25" s="9"/>
      <c r="AL25" s="8"/>
      <c r="AM25" s="8"/>
      <c r="AN25" s="9"/>
      <c r="AO25" s="8">
        <v>2</v>
      </c>
      <c r="AP25" s="8">
        <v>1</v>
      </c>
      <c r="AQ25" s="9">
        <f t="shared" si="41"/>
        <v>0.5</v>
      </c>
      <c r="AR25" s="8">
        <v>1</v>
      </c>
      <c r="AS25" s="8">
        <v>1</v>
      </c>
      <c r="AT25" s="9">
        <f t="shared" si="55"/>
        <v>1</v>
      </c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8"/>
      <c r="BH25" s="8"/>
      <c r="BI25" s="9"/>
      <c r="BJ25" s="8">
        <v>6</v>
      </c>
      <c r="BK25" s="8">
        <v>4</v>
      </c>
      <c r="BL25" s="9">
        <f t="shared" si="44"/>
        <v>0.666666666666667</v>
      </c>
      <c r="BM25" s="8"/>
      <c r="BN25" s="8"/>
      <c r="BO25" s="9"/>
      <c r="BP25" s="8"/>
      <c r="BQ25" s="8"/>
      <c r="BR25" s="9"/>
      <c r="BS25" s="35">
        <f t="shared" si="45"/>
        <v>18</v>
      </c>
      <c r="BT25" s="8">
        <f t="shared" si="46"/>
        <v>12</v>
      </c>
      <c r="BU25" s="42">
        <f t="shared" si="47"/>
        <v>0.666666666666667</v>
      </c>
    </row>
    <row r="26" spans="1:73">
      <c r="A26" s="7" t="s">
        <v>51</v>
      </c>
      <c r="B26" s="8"/>
      <c r="C26" s="8"/>
      <c r="D26" s="9"/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>
        <v>1</v>
      </c>
      <c r="R26" s="8">
        <v>0</v>
      </c>
      <c r="S26" s="9">
        <f>R26/Q26</f>
        <v>0</v>
      </c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35"/>
      <c r="BT26" s="8"/>
      <c r="BU26" s="42"/>
    </row>
    <row r="27" spans="1:73">
      <c r="A27" s="7" t="s">
        <v>52</v>
      </c>
      <c r="B27" s="8">
        <v>18</v>
      </c>
      <c r="C27" s="8">
        <v>12</v>
      </c>
      <c r="D27" s="9">
        <f t="shared" ref="D27:D30" si="57">C27/B27</f>
        <v>0.666666666666667</v>
      </c>
      <c r="E27" s="8"/>
      <c r="F27" s="8"/>
      <c r="G27" s="9"/>
      <c r="H27" s="8">
        <v>4</v>
      </c>
      <c r="I27" s="8">
        <v>1</v>
      </c>
      <c r="J27" s="9">
        <f t="shared" ref="J27:J33" si="58">I27/H27</f>
        <v>0.25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v>1</v>
      </c>
      <c r="AD27" s="8">
        <v>0</v>
      </c>
      <c r="AE27" s="9">
        <f t="shared" ref="AE27:AE30" si="59">AD27/AC27</f>
        <v>0</v>
      </c>
      <c r="AF27" s="8"/>
      <c r="AG27" s="8"/>
      <c r="AH27" s="9"/>
      <c r="AI27" s="8"/>
      <c r="AJ27" s="8"/>
      <c r="AK27" s="9"/>
      <c r="AL27" s="8"/>
      <c r="AM27" s="8"/>
      <c r="AN27" s="9"/>
      <c r="AO27" s="8">
        <v>1</v>
      </c>
      <c r="AP27" s="8">
        <v>0</v>
      </c>
      <c r="AQ27" s="9">
        <f>AP27/AO27</f>
        <v>0</v>
      </c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>
        <v>3</v>
      </c>
      <c r="BK27" s="8">
        <v>0</v>
      </c>
      <c r="BL27" s="48">
        <f t="shared" si="44"/>
        <v>0</v>
      </c>
      <c r="BM27" s="8">
        <v>1</v>
      </c>
      <c r="BN27" s="8">
        <v>1</v>
      </c>
      <c r="BO27" s="9">
        <f>BN27/BM27</f>
        <v>1</v>
      </c>
      <c r="BP27" s="8"/>
      <c r="BQ27" s="8"/>
      <c r="BR27" s="9"/>
      <c r="BS27" s="35">
        <f t="shared" ref="BS27:BS30" si="60">B27+E27+H27+K27+N27+Q27+T27+W27+Z27+AC27+AF27+AI27+AL27+AO27+AR27+AU27+AX27+BA27+BD27+BG27+BJ27+BM27+BP27</f>
        <v>28</v>
      </c>
      <c r="BT27" s="8">
        <f t="shared" ref="BT27:BT30" si="61">C27+F27+I27+L27+O27+R27+U27+X27+AA27+AD27+AG27+AJ27+AM27+AP27+AS27+AV27+AY27+BB27+BE27+BH27+BK27+BN27+BQ27</f>
        <v>14</v>
      </c>
      <c r="BU27" s="42">
        <f t="shared" ref="BU27:BU30" si="62">BT27/BS27</f>
        <v>0.5</v>
      </c>
    </row>
    <row r="28" spans="1:73">
      <c r="A28" s="7" t="s">
        <v>53</v>
      </c>
      <c r="B28" s="8">
        <v>1</v>
      </c>
      <c r="C28" s="8">
        <v>1</v>
      </c>
      <c r="D28" s="9">
        <f t="shared" si="57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35">
        <f t="shared" si="60"/>
        <v>1</v>
      </c>
      <c r="BT28" s="8">
        <f t="shared" si="61"/>
        <v>1</v>
      </c>
      <c r="BU28" s="42">
        <f t="shared" si="62"/>
        <v>1</v>
      </c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35"/>
      <c r="BT29" s="8"/>
      <c r="BU29" s="42"/>
    </row>
    <row r="30" spans="1:73">
      <c r="A30" s="10" t="s">
        <v>55</v>
      </c>
      <c r="B30" s="11">
        <f>SUM(B25:B29)</f>
        <v>20</v>
      </c>
      <c r="C30" s="11">
        <f>SUM(C25:C29)</f>
        <v>13</v>
      </c>
      <c r="D30" s="12">
        <f t="shared" si="57"/>
        <v>0.65</v>
      </c>
      <c r="E30" s="11"/>
      <c r="F30" s="11"/>
      <c r="G30" s="12"/>
      <c r="H30" s="11">
        <f>SUM(H25:H29)</f>
        <v>4</v>
      </c>
      <c r="I30" s="11">
        <f>SUM(I25:I29)</f>
        <v>1</v>
      </c>
      <c r="J30" s="12">
        <f t="shared" si="58"/>
        <v>0.25</v>
      </c>
      <c r="K30" s="11"/>
      <c r="L30" s="11"/>
      <c r="M30" s="12"/>
      <c r="N30" s="11"/>
      <c r="O30" s="11"/>
      <c r="P30" s="12"/>
      <c r="Q30" s="11">
        <f>SUM(Q25:Q29)</f>
        <v>1</v>
      </c>
      <c r="R30" s="11">
        <f>SUM(R25:R29)</f>
        <v>0</v>
      </c>
      <c r="S30" s="12">
        <f>R30/Q30</f>
        <v>0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 t="shared" ref="AC30:AG30" si="63">SUM(AC25:AC29)</f>
        <v>1</v>
      </c>
      <c r="AD30" s="11">
        <f t="shared" si="63"/>
        <v>0</v>
      </c>
      <c r="AE30" s="12">
        <f t="shared" si="59"/>
        <v>0</v>
      </c>
      <c r="AF30" s="11">
        <f t="shared" si="63"/>
        <v>8</v>
      </c>
      <c r="AG30" s="11">
        <f t="shared" si="63"/>
        <v>6</v>
      </c>
      <c r="AH30" s="12">
        <f t="shared" ref="AH30:AH33" si="64">AG30/AF30</f>
        <v>0.75</v>
      </c>
      <c r="AI30" s="11"/>
      <c r="AJ30" s="11"/>
      <c r="AK30" s="12"/>
      <c r="AL30" s="11"/>
      <c r="AM30" s="11"/>
      <c r="AN30" s="12"/>
      <c r="AO30" s="11">
        <f t="shared" ref="AO30:AS30" si="65">SUM(AO25:AO29)</f>
        <v>3</v>
      </c>
      <c r="AP30" s="11">
        <f t="shared" si="65"/>
        <v>1</v>
      </c>
      <c r="AQ30" s="12">
        <f>AP30/AO30</f>
        <v>0.333333333333333</v>
      </c>
      <c r="AR30" s="11">
        <f t="shared" si="65"/>
        <v>1</v>
      </c>
      <c r="AS30" s="11">
        <f t="shared" si="65"/>
        <v>1</v>
      </c>
      <c r="AT30" s="12">
        <f>AS30/AR30</f>
        <v>1</v>
      </c>
      <c r="AU30" s="11"/>
      <c r="AV30" s="11"/>
      <c r="AW30" s="12"/>
      <c r="AX30" s="11"/>
      <c r="AY30" s="11"/>
      <c r="AZ30" s="12"/>
      <c r="BA30" s="11"/>
      <c r="BB30" s="11"/>
      <c r="BC30" s="12"/>
      <c r="BD30" s="11"/>
      <c r="BE30" s="11"/>
      <c r="BF30" s="12"/>
      <c r="BG30" s="11"/>
      <c r="BH30" s="11"/>
      <c r="BI30" s="12"/>
      <c r="BJ30" s="11">
        <f t="shared" ref="BJ30:BN30" si="66">SUM(BJ25:BJ29)</f>
        <v>9</v>
      </c>
      <c r="BK30" s="11">
        <f t="shared" si="66"/>
        <v>4</v>
      </c>
      <c r="BL30" s="12">
        <f>BK30/BJ30</f>
        <v>0.444444444444444</v>
      </c>
      <c r="BM30" s="11">
        <f t="shared" si="66"/>
        <v>1</v>
      </c>
      <c r="BN30" s="11">
        <f t="shared" si="66"/>
        <v>1</v>
      </c>
      <c r="BO30" s="12">
        <f>BN30/BM30</f>
        <v>1</v>
      </c>
      <c r="BP30" s="11"/>
      <c r="BQ30" s="11"/>
      <c r="BR30" s="12"/>
      <c r="BS30" s="34">
        <f t="shared" si="60"/>
        <v>48</v>
      </c>
      <c r="BT30" s="11">
        <f t="shared" si="61"/>
        <v>27</v>
      </c>
      <c r="BU30" s="43">
        <f t="shared" si="62"/>
        <v>0.5625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35"/>
      <c r="BT31" s="8"/>
      <c r="BU31" s="42"/>
    </row>
    <row r="32" spans="1:73">
      <c r="A32" s="7" t="s">
        <v>57</v>
      </c>
      <c r="B32" s="8"/>
      <c r="C32" s="8"/>
      <c r="D32" s="9"/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v>2</v>
      </c>
      <c r="AG32" s="8">
        <v>1</v>
      </c>
      <c r="AH32" s="9">
        <f>AG32/AF32</f>
        <v>0.5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35">
        <f t="shared" ref="BS32:BS43" si="67">B32+E32+H32+K32+N32+Q32+T32+W32+Z32+AC32+AF32+AI32+AL32+AO32+AR32+AU32+AX32+BA32+BD32+BG32+BJ32+BM32+BP32</f>
        <v>2</v>
      </c>
      <c r="BT32" s="8">
        <f t="shared" ref="BT32:BT43" si="68">C32+F32+I32+L32+O32+R32+U32+X32+AA32+AD32+AG32+AJ32+AM32+AP32+AS32+AV32+AY32+BB32+BE32+BH32+BK32+BN32+BQ32</f>
        <v>1</v>
      </c>
      <c r="BU32" s="42">
        <f t="shared" ref="BU32:BU43" si="69">BT32/BS32</f>
        <v>0.5</v>
      </c>
    </row>
    <row r="33" spans="1:73">
      <c r="A33" s="7" t="s">
        <v>58</v>
      </c>
      <c r="B33" s="8">
        <v>2</v>
      </c>
      <c r="C33" s="8">
        <v>2</v>
      </c>
      <c r="D33" s="9">
        <f t="shared" ref="D33:D40" si="70">C33/B33</f>
        <v>1</v>
      </c>
      <c r="E33" s="8"/>
      <c r="F33" s="8"/>
      <c r="G33" s="9"/>
      <c r="H33" s="8">
        <v>2</v>
      </c>
      <c r="I33" s="8">
        <v>0</v>
      </c>
      <c r="J33" s="9">
        <f t="shared" si="58"/>
        <v>0</v>
      </c>
      <c r="K33" s="8"/>
      <c r="L33" s="8"/>
      <c r="M33" s="9"/>
      <c r="N33" s="8"/>
      <c r="O33" s="8"/>
      <c r="P33" s="9"/>
      <c r="Q33" s="8">
        <v>2</v>
      </c>
      <c r="R33" s="8">
        <v>0</v>
      </c>
      <c r="S33" s="9">
        <f>R33/Q33</f>
        <v>0</v>
      </c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>
        <v>1</v>
      </c>
      <c r="AG33" s="8">
        <v>0</v>
      </c>
      <c r="AH33" s="9">
        <f t="shared" si="64"/>
        <v>0</v>
      </c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/>
      <c r="BK33" s="8"/>
      <c r="BL33" s="9"/>
      <c r="BM33" s="8"/>
      <c r="BN33" s="8"/>
      <c r="BO33" s="9"/>
      <c r="BP33" s="8"/>
      <c r="BQ33" s="8"/>
      <c r="BR33" s="9"/>
      <c r="BS33" s="35">
        <f t="shared" si="67"/>
        <v>7</v>
      </c>
      <c r="BT33" s="8">
        <f t="shared" si="68"/>
        <v>2</v>
      </c>
      <c r="BU33" s="42">
        <f t="shared" si="69"/>
        <v>0.285714285714286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35"/>
      <c r="BT34" s="8"/>
      <c r="BU34" s="42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v>2</v>
      </c>
      <c r="R35" s="8">
        <v>2</v>
      </c>
      <c r="S35" s="9">
        <f t="shared" ref="S35:S39" si="71"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35">
        <f t="shared" si="67"/>
        <v>2</v>
      </c>
      <c r="BT35" s="8">
        <f t="shared" si="68"/>
        <v>2</v>
      </c>
      <c r="BU35" s="42">
        <f t="shared" si="69"/>
        <v>1</v>
      </c>
    </row>
    <row r="36" spans="1:73">
      <c r="A36" s="10" t="s">
        <v>61</v>
      </c>
      <c r="B36" s="11">
        <f>SUM(B31:B35)</f>
        <v>2</v>
      </c>
      <c r="C36" s="11">
        <f>SUM(C31:C35)</f>
        <v>2</v>
      </c>
      <c r="D36" s="12">
        <f t="shared" si="70"/>
        <v>1</v>
      </c>
      <c r="E36" s="11"/>
      <c r="F36" s="11"/>
      <c r="G36" s="12"/>
      <c r="H36" s="11">
        <f>SUM(H31:H35)</f>
        <v>2</v>
      </c>
      <c r="I36" s="11">
        <f>SUM(I31:I35)</f>
        <v>0</v>
      </c>
      <c r="J36" s="12">
        <f t="shared" ref="J36:J40" si="72">I36/H36</f>
        <v>0</v>
      </c>
      <c r="K36" s="11"/>
      <c r="L36" s="11"/>
      <c r="M36" s="12"/>
      <c r="N36" s="11"/>
      <c r="O36" s="11"/>
      <c r="P36" s="12"/>
      <c r="Q36" s="11">
        <f>SUM(Q31:Q35)</f>
        <v>4</v>
      </c>
      <c r="R36" s="11">
        <f>SUM(R31:R35)</f>
        <v>2</v>
      </c>
      <c r="S36" s="12">
        <f t="shared" si="71"/>
        <v>0.5</v>
      </c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>SUM(AF31:AF35)</f>
        <v>3</v>
      </c>
      <c r="AG36" s="11">
        <f>SUM(AG31:AG35)</f>
        <v>1</v>
      </c>
      <c r="AH36" s="12">
        <f t="shared" ref="AH36:AH40" si="73">AG36/AF36</f>
        <v>0.333333333333333</v>
      </c>
      <c r="AI36" s="11"/>
      <c r="AJ36" s="11"/>
      <c r="AK36" s="12"/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/>
      <c r="BK36" s="11"/>
      <c r="BL36" s="12"/>
      <c r="BM36" s="11"/>
      <c r="BN36" s="11"/>
      <c r="BO36" s="12"/>
      <c r="BP36" s="11"/>
      <c r="BQ36" s="11"/>
      <c r="BR36" s="12"/>
      <c r="BS36" s="34">
        <f t="shared" si="67"/>
        <v>11</v>
      </c>
      <c r="BT36" s="11">
        <f t="shared" si="68"/>
        <v>5</v>
      </c>
      <c r="BU36" s="43">
        <f t="shared" si="69"/>
        <v>0.454545454545455</v>
      </c>
    </row>
    <row r="37" spans="1:73">
      <c r="A37" s="10" t="s">
        <v>62</v>
      </c>
      <c r="B37" s="11">
        <f>B30+B36</f>
        <v>22</v>
      </c>
      <c r="C37" s="11">
        <f>C30+C36</f>
        <v>15</v>
      </c>
      <c r="D37" s="12">
        <f t="shared" si="70"/>
        <v>0.681818181818182</v>
      </c>
      <c r="E37" s="11"/>
      <c r="F37" s="11"/>
      <c r="G37" s="12"/>
      <c r="H37" s="11">
        <f>H30+H36</f>
        <v>6</v>
      </c>
      <c r="I37" s="11">
        <f>I30+I36</f>
        <v>1</v>
      </c>
      <c r="J37" s="12">
        <f t="shared" si="72"/>
        <v>0.166666666666667</v>
      </c>
      <c r="K37" s="11"/>
      <c r="L37" s="11"/>
      <c r="M37" s="12"/>
      <c r="N37" s="11"/>
      <c r="O37" s="11"/>
      <c r="P37" s="12"/>
      <c r="Q37" s="11">
        <f>Q30+Q36</f>
        <v>5</v>
      </c>
      <c r="R37" s="11">
        <f>R30+R36</f>
        <v>2</v>
      </c>
      <c r="S37" s="12">
        <f t="shared" si="71"/>
        <v>0.4</v>
      </c>
      <c r="T37" s="11"/>
      <c r="U37" s="11"/>
      <c r="V37" s="12"/>
      <c r="W37" s="11"/>
      <c r="X37" s="11"/>
      <c r="Y37" s="12"/>
      <c r="Z37" s="11"/>
      <c r="AA37" s="11"/>
      <c r="AB37" s="12"/>
      <c r="AC37" s="11">
        <f t="shared" ref="AC37:AG37" si="74">AC30+AC36</f>
        <v>1</v>
      </c>
      <c r="AD37" s="11">
        <f t="shared" si="74"/>
        <v>0</v>
      </c>
      <c r="AE37" s="12">
        <f t="shared" ref="AE37:AE40" si="75">AD37/AC37</f>
        <v>0</v>
      </c>
      <c r="AF37" s="11">
        <f t="shared" si="74"/>
        <v>11</v>
      </c>
      <c r="AG37" s="11">
        <f t="shared" si="74"/>
        <v>7</v>
      </c>
      <c r="AH37" s="12">
        <f t="shared" si="73"/>
        <v>0.636363636363636</v>
      </c>
      <c r="AI37" s="11"/>
      <c r="AJ37" s="11"/>
      <c r="AK37" s="12"/>
      <c r="AL37" s="11"/>
      <c r="AM37" s="11"/>
      <c r="AN37" s="12"/>
      <c r="AO37" s="11">
        <f t="shared" ref="AO37:AS37" si="76">AO30+AO36</f>
        <v>3</v>
      </c>
      <c r="AP37" s="11">
        <f t="shared" si="76"/>
        <v>1</v>
      </c>
      <c r="AQ37" s="12">
        <f t="shared" ref="AQ37:AQ40" si="77">AP37/AO37</f>
        <v>0.333333333333333</v>
      </c>
      <c r="AR37" s="11">
        <f t="shared" si="76"/>
        <v>1</v>
      </c>
      <c r="AS37" s="11">
        <f t="shared" si="76"/>
        <v>1</v>
      </c>
      <c r="AT37" s="12">
        <f>AS37/AR37</f>
        <v>1</v>
      </c>
      <c r="AU37" s="11"/>
      <c r="AV37" s="11"/>
      <c r="AW37" s="12"/>
      <c r="AX37" s="11"/>
      <c r="AY37" s="11"/>
      <c r="AZ37" s="12"/>
      <c r="BA37" s="11"/>
      <c r="BB37" s="11"/>
      <c r="BC37" s="12"/>
      <c r="BD37" s="11"/>
      <c r="BE37" s="11"/>
      <c r="BF37" s="12"/>
      <c r="BG37" s="11"/>
      <c r="BH37" s="11"/>
      <c r="BI37" s="12"/>
      <c r="BJ37" s="11">
        <f t="shared" ref="BJ37:BN37" si="78">BJ30+BJ36</f>
        <v>9</v>
      </c>
      <c r="BK37" s="11">
        <f t="shared" si="78"/>
        <v>4</v>
      </c>
      <c r="BL37" s="12">
        <f t="shared" ref="BL37:BL38" si="79">BK37/BJ37</f>
        <v>0.444444444444444</v>
      </c>
      <c r="BM37" s="11">
        <f t="shared" si="78"/>
        <v>1</v>
      </c>
      <c r="BN37" s="11">
        <f t="shared" si="78"/>
        <v>1</v>
      </c>
      <c r="BO37" s="12">
        <f>BN37/BM37</f>
        <v>1</v>
      </c>
      <c r="BP37" s="11"/>
      <c r="BQ37" s="11"/>
      <c r="BR37" s="12"/>
      <c r="BS37" s="34">
        <f t="shared" si="67"/>
        <v>59</v>
      </c>
      <c r="BT37" s="11">
        <f t="shared" si="68"/>
        <v>32</v>
      </c>
      <c r="BU37" s="43">
        <f t="shared" si="69"/>
        <v>0.542372881355932</v>
      </c>
    </row>
    <row r="38" spans="1:73">
      <c r="A38" s="7" t="s">
        <v>63</v>
      </c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/>
      <c r="AD38" s="8"/>
      <c r="AE38" s="9"/>
      <c r="AF38" s="8">
        <v>7</v>
      </c>
      <c r="AG38" s="8">
        <v>6</v>
      </c>
      <c r="AH38" s="9">
        <f t="shared" si="73"/>
        <v>0.857142857142857</v>
      </c>
      <c r="AI38" s="8"/>
      <c r="AJ38" s="8"/>
      <c r="AK38" s="9"/>
      <c r="AL38" s="8"/>
      <c r="AM38" s="8"/>
      <c r="AN38" s="9"/>
      <c r="AO38" s="8">
        <v>2</v>
      </c>
      <c r="AP38" s="8">
        <v>1</v>
      </c>
      <c r="AQ38" s="9">
        <f t="shared" si="77"/>
        <v>0.5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8"/>
      <c r="BH38" s="8"/>
      <c r="BI38" s="9"/>
      <c r="BJ38" s="8">
        <v>1</v>
      </c>
      <c r="BK38" s="8">
        <v>1</v>
      </c>
      <c r="BL38" s="9">
        <f t="shared" si="79"/>
        <v>1</v>
      </c>
      <c r="BM38" s="8"/>
      <c r="BN38" s="8"/>
      <c r="BO38" s="9"/>
      <c r="BP38" s="8"/>
      <c r="BQ38" s="8"/>
      <c r="BR38" s="9"/>
      <c r="BS38" s="35">
        <f t="shared" si="67"/>
        <v>10</v>
      </c>
      <c r="BT38" s="8">
        <f t="shared" si="68"/>
        <v>8</v>
      </c>
      <c r="BU38" s="42">
        <f t="shared" si="69"/>
        <v>0.8</v>
      </c>
    </row>
    <row r="39" spans="1:73">
      <c r="A39" s="7" t="s">
        <v>64</v>
      </c>
      <c r="B39" s="8">
        <v>2</v>
      </c>
      <c r="C39" s="8">
        <v>1</v>
      </c>
      <c r="D39" s="9">
        <f t="shared" si="70"/>
        <v>0.5</v>
      </c>
      <c r="E39" s="8"/>
      <c r="F39" s="8"/>
      <c r="G39" s="9"/>
      <c r="H39" s="8"/>
      <c r="I39" s="8"/>
      <c r="J39" s="9"/>
      <c r="K39" s="8"/>
      <c r="L39" s="8"/>
      <c r="M39" s="9"/>
      <c r="N39" s="8"/>
      <c r="O39" s="8"/>
      <c r="P39" s="9"/>
      <c r="Q39" s="8">
        <v>5</v>
      </c>
      <c r="R39" s="8">
        <v>5</v>
      </c>
      <c r="S39" s="9">
        <f t="shared" si="71"/>
        <v>1</v>
      </c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/>
      <c r="AG39" s="8"/>
      <c r="AH39" s="9"/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35">
        <f t="shared" si="67"/>
        <v>7</v>
      </c>
      <c r="BT39" s="8">
        <f t="shared" si="68"/>
        <v>6</v>
      </c>
      <c r="BU39" s="42">
        <f t="shared" si="69"/>
        <v>0.857142857142857</v>
      </c>
    </row>
    <row r="40" spans="1:73">
      <c r="A40" s="7" t="s">
        <v>65</v>
      </c>
      <c r="B40" s="8">
        <v>56</v>
      </c>
      <c r="C40" s="8">
        <v>29</v>
      </c>
      <c r="D40" s="9">
        <f t="shared" si="70"/>
        <v>0.517857142857143</v>
      </c>
      <c r="E40" s="8"/>
      <c r="F40" s="8"/>
      <c r="G40" s="9"/>
      <c r="H40" s="8">
        <v>8</v>
      </c>
      <c r="I40" s="8">
        <v>5</v>
      </c>
      <c r="J40" s="9">
        <f t="shared" si="72"/>
        <v>0.625</v>
      </c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2</v>
      </c>
      <c r="AD40" s="8">
        <v>2</v>
      </c>
      <c r="AE40" s="9">
        <f t="shared" si="75"/>
        <v>1</v>
      </c>
      <c r="AF40" s="8">
        <v>2</v>
      </c>
      <c r="AG40" s="8">
        <v>2</v>
      </c>
      <c r="AH40" s="9">
        <f t="shared" si="73"/>
        <v>1</v>
      </c>
      <c r="AI40" s="8"/>
      <c r="AJ40" s="8"/>
      <c r="AK40" s="9"/>
      <c r="AL40" s="8"/>
      <c r="AM40" s="8"/>
      <c r="AN40" s="9"/>
      <c r="AO40" s="8">
        <v>2</v>
      </c>
      <c r="AP40" s="8">
        <v>0</v>
      </c>
      <c r="AQ40" s="9">
        <f t="shared" si="77"/>
        <v>0</v>
      </c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>
        <v>6</v>
      </c>
      <c r="BH40" s="8">
        <v>6</v>
      </c>
      <c r="BI40" s="9">
        <f>BH40/BG40</f>
        <v>1</v>
      </c>
      <c r="BJ40" s="8"/>
      <c r="BK40" s="8"/>
      <c r="BL40" s="9"/>
      <c r="BM40" s="8"/>
      <c r="BN40" s="8"/>
      <c r="BO40" s="9"/>
      <c r="BP40" s="8"/>
      <c r="BQ40" s="8"/>
      <c r="BR40" s="9"/>
      <c r="BS40" s="35">
        <f t="shared" si="67"/>
        <v>76</v>
      </c>
      <c r="BT40" s="8">
        <f t="shared" si="68"/>
        <v>44</v>
      </c>
      <c r="BU40" s="42">
        <f t="shared" si="69"/>
        <v>0.578947368421053</v>
      </c>
    </row>
    <row r="41" spans="1:73">
      <c r="A41" s="7" t="s">
        <v>66</v>
      </c>
      <c r="B41" s="8"/>
      <c r="C41" s="8"/>
      <c r="D41" s="9"/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35"/>
      <c r="BT41" s="8"/>
      <c r="BU41" s="42"/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1</v>
      </c>
      <c r="R42" s="8">
        <v>1</v>
      </c>
      <c r="S42" s="9">
        <f t="shared" ref="S42:S46" si="80">R42/Q42</f>
        <v>1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35">
        <f t="shared" si="67"/>
        <v>1</v>
      </c>
      <c r="BT42" s="8">
        <f t="shared" si="68"/>
        <v>1</v>
      </c>
      <c r="BU42" s="42">
        <f t="shared" si="69"/>
        <v>1</v>
      </c>
    </row>
    <row r="43" spans="1:73">
      <c r="A43" s="10" t="s">
        <v>68</v>
      </c>
      <c r="B43" s="11">
        <f>SUM(B38:B42)</f>
        <v>58</v>
      </c>
      <c r="C43" s="11">
        <f>SUM(C38:C42)</f>
        <v>30</v>
      </c>
      <c r="D43" s="12">
        <f t="shared" ref="D43:D46" si="81">C43/B43</f>
        <v>0.517241379310345</v>
      </c>
      <c r="E43" s="11"/>
      <c r="F43" s="11"/>
      <c r="G43" s="12"/>
      <c r="H43" s="11">
        <f>SUM(H38:H42)</f>
        <v>8</v>
      </c>
      <c r="I43" s="11">
        <f>SUM(I38:I42)</f>
        <v>5</v>
      </c>
      <c r="J43" s="12">
        <f t="shared" ref="J43:J46" si="82">I43/H43</f>
        <v>0.625</v>
      </c>
      <c r="K43" s="11"/>
      <c r="L43" s="11"/>
      <c r="M43" s="12"/>
      <c r="N43" s="11"/>
      <c r="O43" s="11"/>
      <c r="P43" s="12"/>
      <c r="Q43" s="11">
        <f>SUM(Q38:Q42)</f>
        <v>6</v>
      </c>
      <c r="R43" s="11">
        <f>SUM(R38:R42)</f>
        <v>6</v>
      </c>
      <c r="S43" s="12">
        <f t="shared" si="80"/>
        <v>1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 t="shared" ref="AC43:AG43" si="83">SUM(AC38:AC42)</f>
        <v>2</v>
      </c>
      <c r="AD43" s="11">
        <f t="shared" si="83"/>
        <v>2</v>
      </c>
      <c r="AE43" s="12">
        <f>AD43/AC43</f>
        <v>1</v>
      </c>
      <c r="AF43" s="11">
        <f t="shared" si="83"/>
        <v>9</v>
      </c>
      <c r="AG43" s="11">
        <f t="shared" si="83"/>
        <v>8</v>
      </c>
      <c r="AH43" s="12">
        <f>AG43/AF43</f>
        <v>0.888888888888889</v>
      </c>
      <c r="AI43" s="11"/>
      <c r="AJ43" s="11"/>
      <c r="AK43" s="12"/>
      <c r="AL43" s="11"/>
      <c r="AM43" s="11"/>
      <c r="AN43" s="12"/>
      <c r="AO43" s="11">
        <f t="shared" ref="AO43:AP43" si="84">SUM(AO38:AO42)</f>
        <v>4</v>
      </c>
      <c r="AP43" s="11">
        <f t="shared" si="84"/>
        <v>1</v>
      </c>
      <c r="AQ43" s="12">
        <f>AP43/AO43</f>
        <v>0.25</v>
      </c>
      <c r="AR43" s="11"/>
      <c r="AS43" s="11"/>
      <c r="AT43" s="12"/>
      <c r="AU43" s="11"/>
      <c r="AV43" s="11"/>
      <c r="AW43" s="12"/>
      <c r="AX43" s="11"/>
      <c r="AY43" s="11"/>
      <c r="AZ43" s="12"/>
      <c r="BA43" s="11"/>
      <c r="BB43" s="11"/>
      <c r="BC43" s="12"/>
      <c r="BD43" s="11"/>
      <c r="BE43" s="11"/>
      <c r="BF43" s="12"/>
      <c r="BG43" s="11">
        <f>SUM(BG38:BG42)</f>
        <v>6</v>
      </c>
      <c r="BH43" s="11">
        <f>SUM(BH38:BH42)</f>
        <v>6</v>
      </c>
      <c r="BI43" s="12">
        <f>BH43/BG43</f>
        <v>1</v>
      </c>
      <c r="BJ43" s="11">
        <f>SUM(BJ38:BJ42)</f>
        <v>1</v>
      </c>
      <c r="BK43" s="11">
        <f>SUM(BK38:BK42)</f>
        <v>1</v>
      </c>
      <c r="BL43" s="12">
        <f>BK43/BJ43</f>
        <v>1</v>
      </c>
      <c r="BM43" s="11"/>
      <c r="BN43" s="11"/>
      <c r="BO43" s="12"/>
      <c r="BP43" s="11"/>
      <c r="BQ43" s="11"/>
      <c r="BR43" s="12"/>
      <c r="BS43" s="34">
        <f t="shared" si="67"/>
        <v>94</v>
      </c>
      <c r="BT43" s="11">
        <f t="shared" si="68"/>
        <v>59</v>
      </c>
      <c r="BU43" s="43">
        <f t="shared" si="69"/>
        <v>0.627659574468085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35"/>
      <c r="BT44" s="8"/>
      <c r="BU44" s="42"/>
    </row>
    <row r="45" spans="1:73">
      <c r="A45" s="7" t="s">
        <v>70</v>
      </c>
      <c r="B45" s="8"/>
      <c r="C45" s="8"/>
      <c r="D45" s="9"/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35"/>
      <c r="BT45" s="8"/>
      <c r="BU45" s="42"/>
    </row>
    <row r="46" spans="1:73">
      <c r="A46" s="7" t="s">
        <v>71</v>
      </c>
      <c r="B46" s="8">
        <v>2</v>
      </c>
      <c r="C46" s="8">
        <v>1</v>
      </c>
      <c r="D46" s="9">
        <f t="shared" si="81"/>
        <v>0.5</v>
      </c>
      <c r="E46" s="8"/>
      <c r="F46" s="8"/>
      <c r="G46" s="9"/>
      <c r="H46" s="8">
        <v>6</v>
      </c>
      <c r="I46" s="8">
        <v>3</v>
      </c>
      <c r="J46" s="9">
        <f t="shared" si="82"/>
        <v>0.5</v>
      </c>
      <c r="K46" s="8"/>
      <c r="L46" s="8"/>
      <c r="M46" s="9"/>
      <c r="N46" s="8"/>
      <c r="O46" s="8"/>
      <c r="P46" s="9"/>
      <c r="Q46" s="8">
        <v>1</v>
      </c>
      <c r="R46" s="8">
        <v>1</v>
      </c>
      <c r="S46" s="9">
        <f t="shared" si="80"/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3</v>
      </c>
      <c r="AG46" s="8">
        <v>3</v>
      </c>
      <c r="AH46" s="9">
        <f t="shared" ref="AH46:AH52" si="85">AG46/AF46</f>
        <v>1</v>
      </c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35">
        <f t="shared" ref="BS46:BS48" si="86">B46+E46+H46+K46+N46+Q46+T46+W46+Z46+AC46+AF46+AI46+AL46+AO46+AR46+AU46+AX46+BA46+BD46+BG46+BJ46+BM46+BP46</f>
        <v>12</v>
      </c>
      <c r="BT46" s="8">
        <f t="shared" ref="BT46:BT48" si="87">C46+F46+I46+L46+O46+R46+U46+X46+AA46+AD46+AG46+AJ46+AM46+AP46+AS46+AV46+AY46+BB46+BE46+BH46+BK46+BN46+BQ46</f>
        <v>8</v>
      </c>
      <c r="BU46" s="42">
        <f t="shared" ref="BU46:BU48" si="88">BT46/BS46</f>
        <v>0.666666666666667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35"/>
      <c r="BT47" s="8"/>
      <c r="BU47" s="42"/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v>12</v>
      </c>
      <c r="R48" s="8">
        <v>8</v>
      </c>
      <c r="S48" s="9">
        <f>R48/Q48</f>
        <v>0.666666666666667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35">
        <f t="shared" si="86"/>
        <v>12</v>
      </c>
      <c r="BT48" s="8">
        <f t="shared" si="87"/>
        <v>8</v>
      </c>
      <c r="BU48" s="42">
        <f t="shared" si="88"/>
        <v>0.666666666666667</v>
      </c>
    </row>
    <row r="49" spans="1:73">
      <c r="A49" s="10" t="s">
        <v>74</v>
      </c>
      <c r="B49" s="11">
        <f>SUM(B44:B48)</f>
        <v>2</v>
      </c>
      <c r="C49" s="11">
        <f>SUM(C44:C48)</f>
        <v>1</v>
      </c>
      <c r="D49" s="12">
        <f t="shared" ref="D49:D52" si="89">C49/B49</f>
        <v>0.5</v>
      </c>
      <c r="E49" s="11"/>
      <c r="F49" s="11"/>
      <c r="G49" s="12"/>
      <c r="H49" s="11">
        <f>SUM(H44:H48)</f>
        <v>6</v>
      </c>
      <c r="I49" s="11">
        <f>SUM(I44:I48)</f>
        <v>3</v>
      </c>
      <c r="J49" s="12">
        <f t="shared" ref="J49:J52" si="90">I49/H49</f>
        <v>0.5</v>
      </c>
      <c r="K49" s="11"/>
      <c r="L49" s="11"/>
      <c r="M49" s="12"/>
      <c r="N49" s="11"/>
      <c r="O49" s="11"/>
      <c r="P49" s="12"/>
      <c r="Q49" s="11">
        <f>SUM(Q44:Q48)</f>
        <v>13</v>
      </c>
      <c r="R49" s="11">
        <f>SUM(R44:R48)</f>
        <v>9</v>
      </c>
      <c r="S49" s="12">
        <f>R49/Q49</f>
        <v>0.692307692307692</v>
      </c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>
        <f t="shared" ref="AF49:AG49" si="91">SUM(AF44:AF48)</f>
        <v>3</v>
      </c>
      <c r="AG49" s="11">
        <f t="shared" si="91"/>
        <v>3</v>
      </c>
      <c r="AH49" s="12">
        <f t="shared" si="85"/>
        <v>1</v>
      </c>
      <c r="AI49" s="11"/>
      <c r="AJ49" s="11"/>
      <c r="AK49" s="12"/>
      <c r="AL49" s="11"/>
      <c r="AM49" s="11"/>
      <c r="AN49" s="12"/>
      <c r="AO49" s="11"/>
      <c r="AP49" s="11"/>
      <c r="AQ49" s="12"/>
      <c r="AR49" s="11"/>
      <c r="AS49" s="11"/>
      <c r="AT49" s="12"/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34">
        <f t="shared" ref="BS49:BS52" si="92">B49+E49+H49+K49+N49+Q49+T49+W49+Z49+AC49+AF49+AI49+AL49+AO49+AR49+AU49+AX49+BA49+BD49+BG49+BJ49+BM49+BP49</f>
        <v>24</v>
      </c>
      <c r="BT49" s="11">
        <f t="shared" ref="BT49:BT52" si="93">C49+F49+I49+L49+O49+R49+U49+X49+AA49+AD49+AG49+AJ49+AM49+AP49+AS49+AV49+AY49+BB49+BE49+BH49+BK49+BN49+BQ49</f>
        <v>16</v>
      </c>
      <c r="BU49" s="43">
        <f t="shared" ref="BU49:BU52" si="94">BT49/BS49</f>
        <v>0.666666666666667</v>
      </c>
    </row>
    <row r="50" spans="1:73">
      <c r="A50" s="10" t="s">
        <v>75</v>
      </c>
      <c r="B50" s="11">
        <f>B43+B49</f>
        <v>60</v>
      </c>
      <c r="C50" s="11">
        <f>C43+C49</f>
        <v>31</v>
      </c>
      <c r="D50" s="12">
        <f t="shared" si="89"/>
        <v>0.516666666666667</v>
      </c>
      <c r="E50" s="11"/>
      <c r="F50" s="11"/>
      <c r="G50" s="12"/>
      <c r="H50" s="11">
        <f>H43+H49</f>
        <v>14</v>
      </c>
      <c r="I50" s="11">
        <f>I43+I49</f>
        <v>8</v>
      </c>
      <c r="J50" s="12">
        <f t="shared" si="90"/>
        <v>0.571428571428571</v>
      </c>
      <c r="K50" s="11"/>
      <c r="L50" s="11"/>
      <c r="M50" s="12"/>
      <c r="N50" s="11"/>
      <c r="O50" s="11"/>
      <c r="P50" s="12"/>
      <c r="Q50" s="11">
        <f>Q43+Q49</f>
        <v>19</v>
      </c>
      <c r="R50" s="11">
        <f>R43+R49</f>
        <v>15</v>
      </c>
      <c r="S50" s="12">
        <f t="shared" ref="S50:S52" si="95">R50/Q50</f>
        <v>0.789473684210526</v>
      </c>
      <c r="T50" s="11"/>
      <c r="U50" s="11"/>
      <c r="V50" s="12"/>
      <c r="W50" s="11"/>
      <c r="X50" s="11"/>
      <c r="Y50" s="12"/>
      <c r="Z50" s="11"/>
      <c r="AA50" s="11"/>
      <c r="AB50" s="12"/>
      <c r="AC50" s="11">
        <f t="shared" ref="AC50:AG50" si="96">AC43+AC49</f>
        <v>2</v>
      </c>
      <c r="AD50" s="11">
        <f t="shared" si="96"/>
        <v>2</v>
      </c>
      <c r="AE50" s="12">
        <f t="shared" ref="AE50:AE52" si="97">AD50/AC50</f>
        <v>1</v>
      </c>
      <c r="AF50" s="11">
        <f t="shared" si="96"/>
        <v>12</v>
      </c>
      <c r="AG50" s="11">
        <f t="shared" si="96"/>
        <v>11</v>
      </c>
      <c r="AH50" s="12">
        <f t="shared" si="85"/>
        <v>0.916666666666667</v>
      </c>
      <c r="AI50" s="11"/>
      <c r="AJ50" s="11"/>
      <c r="AK50" s="12"/>
      <c r="AL50" s="11"/>
      <c r="AM50" s="11"/>
      <c r="AN50" s="12"/>
      <c r="AO50" s="11">
        <f t="shared" ref="AO50:AP50" si="98">AO43+AO49</f>
        <v>4</v>
      </c>
      <c r="AP50" s="11">
        <f t="shared" si="98"/>
        <v>1</v>
      </c>
      <c r="AQ50" s="12">
        <f t="shared" ref="AQ50:AQ52" si="99">AP50/AO50</f>
        <v>0.25</v>
      </c>
      <c r="AR50" s="11"/>
      <c r="AS50" s="11"/>
      <c r="AT50" s="12"/>
      <c r="AU50" s="11"/>
      <c r="AV50" s="11"/>
      <c r="AW50" s="12"/>
      <c r="AX50" s="11"/>
      <c r="AY50" s="11"/>
      <c r="AZ50" s="12"/>
      <c r="BA50" s="11"/>
      <c r="BB50" s="11"/>
      <c r="BC50" s="12"/>
      <c r="BD50" s="11"/>
      <c r="BE50" s="11"/>
      <c r="BF50" s="12"/>
      <c r="BG50" s="11">
        <f>BG43+BG49</f>
        <v>6</v>
      </c>
      <c r="BH50" s="11">
        <f t="shared" ref="BH50:BK50" si="100">BH43+BH49</f>
        <v>6</v>
      </c>
      <c r="BI50" s="12">
        <f t="shared" ref="BI50:BI52" si="101">BH50/BG50</f>
        <v>1</v>
      </c>
      <c r="BJ50" s="11">
        <f t="shared" si="100"/>
        <v>1</v>
      </c>
      <c r="BK50" s="11">
        <f t="shared" si="100"/>
        <v>1</v>
      </c>
      <c r="BL50" s="12">
        <f t="shared" ref="BL50:BL52" si="102">BK50/BJ50</f>
        <v>1</v>
      </c>
      <c r="BM50" s="11"/>
      <c r="BN50" s="11"/>
      <c r="BO50" s="12"/>
      <c r="BP50" s="11"/>
      <c r="BQ50" s="11"/>
      <c r="BR50" s="12"/>
      <c r="BS50" s="34">
        <f t="shared" si="92"/>
        <v>118</v>
      </c>
      <c r="BT50" s="11">
        <f t="shared" si="93"/>
        <v>75</v>
      </c>
      <c r="BU50" s="43">
        <f t="shared" si="94"/>
        <v>0.635593220338983</v>
      </c>
    </row>
    <row r="51" customHeight="1" spans="1:73">
      <c r="A51" s="10" t="s">
        <v>76</v>
      </c>
      <c r="B51" s="11">
        <f>B37+B50</f>
        <v>82</v>
      </c>
      <c r="C51" s="11">
        <f>C37+C50</f>
        <v>46</v>
      </c>
      <c r="D51" s="12">
        <f t="shared" si="89"/>
        <v>0.560975609756098</v>
      </c>
      <c r="E51" s="11"/>
      <c r="F51" s="11"/>
      <c r="G51" s="12"/>
      <c r="H51" s="11">
        <f>H37+H50</f>
        <v>20</v>
      </c>
      <c r="I51" s="11">
        <f>I37+I50</f>
        <v>9</v>
      </c>
      <c r="J51" s="12">
        <f t="shared" si="90"/>
        <v>0.45</v>
      </c>
      <c r="K51" s="11"/>
      <c r="L51" s="11"/>
      <c r="M51" s="12"/>
      <c r="N51" s="11"/>
      <c r="O51" s="11"/>
      <c r="P51" s="12"/>
      <c r="Q51" s="11">
        <f>Q37+Q50</f>
        <v>24</v>
      </c>
      <c r="R51" s="11">
        <f>R37+R50</f>
        <v>17</v>
      </c>
      <c r="S51" s="12">
        <f t="shared" si="95"/>
        <v>0.708333333333333</v>
      </c>
      <c r="T51" s="11"/>
      <c r="U51" s="11"/>
      <c r="V51" s="12"/>
      <c r="W51" s="11"/>
      <c r="X51" s="11"/>
      <c r="Y51" s="12"/>
      <c r="Z51" s="11"/>
      <c r="AA51" s="11"/>
      <c r="AB51" s="12"/>
      <c r="AC51" s="11">
        <f t="shared" ref="AC51:AG51" si="103">AC37+AC50</f>
        <v>3</v>
      </c>
      <c r="AD51" s="11">
        <f t="shared" si="103"/>
        <v>2</v>
      </c>
      <c r="AE51" s="12">
        <f t="shared" si="97"/>
        <v>0.666666666666667</v>
      </c>
      <c r="AF51" s="11">
        <f t="shared" si="103"/>
        <v>23</v>
      </c>
      <c r="AG51" s="11">
        <f t="shared" si="103"/>
        <v>18</v>
      </c>
      <c r="AH51" s="12">
        <f t="shared" si="85"/>
        <v>0.782608695652174</v>
      </c>
      <c r="AI51" s="11"/>
      <c r="AJ51" s="11"/>
      <c r="AK51" s="12"/>
      <c r="AL51" s="11"/>
      <c r="AM51" s="11"/>
      <c r="AN51" s="12"/>
      <c r="AO51" s="11">
        <f t="shared" ref="AO51:AS51" si="104">AO37+AO50</f>
        <v>7</v>
      </c>
      <c r="AP51" s="11">
        <f t="shared" si="104"/>
        <v>2</v>
      </c>
      <c r="AQ51" s="12">
        <f t="shared" si="99"/>
        <v>0.285714285714286</v>
      </c>
      <c r="AR51" s="11">
        <f t="shared" si="104"/>
        <v>1</v>
      </c>
      <c r="AS51" s="11">
        <f t="shared" si="104"/>
        <v>1</v>
      </c>
      <c r="AT51" s="12">
        <f t="shared" ref="AT51:AT52" si="105">AS51/AR51</f>
        <v>1</v>
      </c>
      <c r="AU51" s="11"/>
      <c r="AV51" s="11"/>
      <c r="AW51" s="12"/>
      <c r="AX51" s="11"/>
      <c r="AY51" s="11"/>
      <c r="AZ51" s="12"/>
      <c r="BA51" s="11"/>
      <c r="BB51" s="11"/>
      <c r="BC51" s="12"/>
      <c r="BD51" s="11"/>
      <c r="BE51" s="11"/>
      <c r="BF51" s="12"/>
      <c r="BG51" s="11">
        <f>BG37+BG50</f>
        <v>6</v>
      </c>
      <c r="BH51" s="11">
        <f t="shared" ref="BH51:BN51" si="106">BH37+BH50</f>
        <v>6</v>
      </c>
      <c r="BI51" s="12">
        <f t="shared" si="101"/>
        <v>1</v>
      </c>
      <c r="BJ51" s="11">
        <f t="shared" si="106"/>
        <v>10</v>
      </c>
      <c r="BK51" s="11">
        <f t="shared" si="106"/>
        <v>5</v>
      </c>
      <c r="BL51" s="12">
        <f t="shared" si="102"/>
        <v>0.5</v>
      </c>
      <c r="BM51" s="11">
        <f t="shared" si="106"/>
        <v>1</v>
      </c>
      <c r="BN51" s="11">
        <f t="shared" si="106"/>
        <v>1</v>
      </c>
      <c r="BO51" s="12">
        <f t="shared" ref="BO51:BO52" si="107">BN51/BM51</f>
        <v>1</v>
      </c>
      <c r="BP51" s="11"/>
      <c r="BQ51" s="11"/>
      <c r="BR51" s="12"/>
      <c r="BS51" s="34">
        <f t="shared" si="92"/>
        <v>177</v>
      </c>
      <c r="BT51" s="11">
        <f t="shared" si="93"/>
        <v>107</v>
      </c>
      <c r="BU51" s="43">
        <f t="shared" si="94"/>
        <v>0.604519774011299</v>
      </c>
    </row>
    <row r="52" customHeight="1" spans="1:73">
      <c r="A52" s="10" t="s">
        <v>77</v>
      </c>
      <c r="B52" s="11">
        <f t="shared" ref="B52:F52" si="108">B24+B51</f>
        <v>375</v>
      </c>
      <c r="C52" s="11">
        <f t="shared" si="108"/>
        <v>313</v>
      </c>
      <c r="D52" s="12">
        <f t="shared" si="89"/>
        <v>0.834666666666667</v>
      </c>
      <c r="E52" s="11">
        <f t="shared" si="108"/>
        <v>69</v>
      </c>
      <c r="F52" s="11">
        <f t="shared" si="108"/>
        <v>63</v>
      </c>
      <c r="G52" s="12">
        <f>F52/E52</f>
        <v>0.91304347826087</v>
      </c>
      <c r="H52" s="11">
        <f t="shared" ref="H52:L52" si="109">H24+H51</f>
        <v>160</v>
      </c>
      <c r="I52" s="11">
        <f t="shared" si="109"/>
        <v>118</v>
      </c>
      <c r="J52" s="12">
        <f t="shared" si="90"/>
        <v>0.7375</v>
      </c>
      <c r="K52" s="11">
        <f t="shared" si="109"/>
        <v>90</v>
      </c>
      <c r="L52" s="11">
        <f t="shared" si="109"/>
        <v>81</v>
      </c>
      <c r="M52" s="12">
        <f>L52/K52</f>
        <v>0.9</v>
      </c>
      <c r="N52" s="11">
        <f t="shared" ref="N52:R52" si="110">N24+N51</f>
        <v>29</v>
      </c>
      <c r="O52" s="11">
        <f t="shared" si="110"/>
        <v>27</v>
      </c>
      <c r="P52" s="12">
        <f>O52/N52</f>
        <v>0.931034482758621</v>
      </c>
      <c r="Q52" s="11">
        <f t="shared" si="110"/>
        <v>97</v>
      </c>
      <c r="R52" s="11">
        <f t="shared" si="110"/>
        <v>84</v>
      </c>
      <c r="S52" s="12">
        <f t="shared" si="95"/>
        <v>0.865979381443299</v>
      </c>
      <c r="T52" s="11">
        <f t="shared" ref="T52:U52" si="111">T24+T51</f>
        <v>45</v>
      </c>
      <c r="U52" s="11">
        <f t="shared" si="111"/>
        <v>41</v>
      </c>
      <c r="V52" s="12">
        <f>U52/T52</f>
        <v>0.911111111111111</v>
      </c>
      <c r="W52" s="11"/>
      <c r="X52" s="11"/>
      <c r="Y52" s="12"/>
      <c r="Z52" s="11">
        <f t="shared" ref="Z52:AD52" si="112">Z24+Z51</f>
        <v>40</v>
      </c>
      <c r="AA52" s="11">
        <f t="shared" si="112"/>
        <v>29</v>
      </c>
      <c r="AB52" s="12">
        <f>AA52/Z52</f>
        <v>0.725</v>
      </c>
      <c r="AC52" s="11">
        <f t="shared" si="112"/>
        <v>88</v>
      </c>
      <c r="AD52" s="11">
        <f t="shared" si="112"/>
        <v>58</v>
      </c>
      <c r="AE52" s="12">
        <f t="shared" si="97"/>
        <v>0.659090909090909</v>
      </c>
      <c r="AF52" s="11">
        <f>AF24+AF51</f>
        <v>115</v>
      </c>
      <c r="AG52" s="11">
        <f>AG24+AG51</f>
        <v>76</v>
      </c>
      <c r="AH52" s="12">
        <f t="shared" si="85"/>
        <v>0.660869565217391</v>
      </c>
      <c r="AI52" s="11"/>
      <c r="AJ52" s="11"/>
      <c r="AK52" s="12"/>
      <c r="AL52" s="11">
        <f t="shared" ref="AL52:AP52" si="113">AL24+AL51</f>
        <v>72</v>
      </c>
      <c r="AM52" s="11">
        <f t="shared" si="113"/>
        <v>42</v>
      </c>
      <c r="AN52" s="12">
        <f>AM52/AL52</f>
        <v>0.583333333333333</v>
      </c>
      <c r="AO52" s="11">
        <f t="shared" si="113"/>
        <v>47</v>
      </c>
      <c r="AP52" s="11">
        <f t="shared" si="113"/>
        <v>21</v>
      </c>
      <c r="AQ52" s="12">
        <f t="shared" si="99"/>
        <v>0.446808510638298</v>
      </c>
      <c r="AR52" s="11">
        <f t="shared" ref="AR52:AV52" si="114">AR24+AR51</f>
        <v>4</v>
      </c>
      <c r="AS52" s="11">
        <f t="shared" si="114"/>
        <v>2</v>
      </c>
      <c r="AT52" s="12">
        <f t="shared" si="105"/>
        <v>0.5</v>
      </c>
      <c r="AU52" s="11">
        <f t="shared" si="114"/>
        <v>14</v>
      </c>
      <c r="AV52" s="11">
        <f t="shared" si="114"/>
        <v>12</v>
      </c>
      <c r="AW52" s="12">
        <f>AV52/AU52</f>
        <v>0.857142857142857</v>
      </c>
      <c r="AX52" s="11">
        <f t="shared" ref="AX52:BB52" si="115">AX24+AX51</f>
        <v>18</v>
      </c>
      <c r="AY52" s="11">
        <f t="shared" si="115"/>
        <v>10</v>
      </c>
      <c r="AZ52" s="12">
        <f>AY52/AX52</f>
        <v>0.555555555555556</v>
      </c>
      <c r="BA52" s="11">
        <f t="shared" si="115"/>
        <v>225</v>
      </c>
      <c r="BB52" s="11">
        <f t="shared" si="115"/>
        <v>199</v>
      </c>
      <c r="BC52" s="12">
        <f>BB52/BA52</f>
        <v>0.884444444444444</v>
      </c>
      <c r="BD52" s="11"/>
      <c r="BE52" s="11"/>
      <c r="BF52" s="12"/>
      <c r="BG52" s="11">
        <f>BG24+BG51</f>
        <v>6</v>
      </c>
      <c r="BH52" s="11">
        <f t="shared" ref="BH52:BK52" si="116">BH24+BH51</f>
        <v>6</v>
      </c>
      <c r="BI52" s="12">
        <f t="shared" si="101"/>
        <v>1</v>
      </c>
      <c r="BJ52" s="11">
        <f t="shared" si="116"/>
        <v>146</v>
      </c>
      <c r="BK52" s="11">
        <f t="shared" si="116"/>
        <v>135</v>
      </c>
      <c r="BL52" s="12">
        <f t="shared" si="102"/>
        <v>0.924657534246575</v>
      </c>
      <c r="BM52" s="11">
        <f>BM24+BM51</f>
        <v>1</v>
      </c>
      <c r="BN52" s="11">
        <f>BN24+BN51</f>
        <v>1</v>
      </c>
      <c r="BO52" s="12">
        <f t="shared" si="107"/>
        <v>1</v>
      </c>
      <c r="BP52" s="11">
        <f>BP24+BP51</f>
        <v>155</v>
      </c>
      <c r="BQ52" s="11">
        <f>BQ24+BQ51</f>
        <v>134</v>
      </c>
      <c r="BR52" s="12">
        <f>BQ52/BP52</f>
        <v>0.864516129032258</v>
      </c>
      <c r="BS52" s="49">
        <f t="shared" si="92"/>
        <v>1796</v>
      </c>
      <c r="BT52" s="50">
        <f t="shared" si="93"/>
        <v>1452</v>
      </c>
      <c r="BU52" s="51">
        <f t="shared" si="94"/>
        <v>0.808463251670379</v>
      </c>
    </row>
    <row r="53" ht="60" customHeight="1" spans="1:73">
      <c r="A53" s="22" t="s">
        <v>78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opLeftCell="A17" workbookViewId="0">
      <pane xSplit="1" topLeftCell="AJ1" activePane="topRight" state="frozen"/>
      <selection/>
      <selection pane="topRight" activeCell="BU28" sqref="BU28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</row>
    <row r="2" ht="48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25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25"/>
      <c r="AC2" s="26" t="s">
        <v>11</v>
      </c>
      <c r="AD2" s="26"/>
      <c r="AE2" s="26"/>
      <c r="AF2" s="26" t="s">
        <v>12</v>
      </c>
      <c r="AG2" s="26"/>
      <c r="AH2" s="26"/>
      <c r="AI2" s="29" t="s">
        <v>13</v>
      </c>
      <c r="AJ2" s="6"/>
      <c r="AK2" s="25"/>
      <c r="AL2" s="6" t="s">
        <v>14</v>
      </c>
      <c r="AM2" s="6"/>
      <c r="AN2" s="25"/>
      <c r="AO2" s="6" t="s">
        <v>15</v>
      </c>
      <c r="AP2" s="6"/>
      <c r="AQ2" s="25"/>
      <c r="AR2" s="6" t="s">
        <v>16</v>
      </c>
      <c r="AS2" s="6"/>
      <c r="AT2" s="25"/>
      <c r="AU2" s="6" t="s">
        <v>17</v>
      </c>
      <c r="AV2" s="6"/>
      <c r="AW2" s="25"/>
      <c r="AX2" s="6" t="s">
        <v>18</v>
      </c>
      <c r="AY2" s="6"/>
      <c r="AZ2" s="25"/>
      <c r="BA2" s="6" t="s">
        <v>19</v>
      </c>
      <c r="BB2" s="6"/>
      <c r="BC2" s="25"/>
      <c r="BD2" s="6" t="s">
        <v>20</v>
      </c>
      <c r="BE2" s="6"/>
      <c r="BF2" s="25"/>
      <c r="BG2" s="26" t="s">
        <v>21</v>
      </c>
      <c r="BH2" s="26"/>
      <c r="BI2" s="26"/>
      <c r="BJ2" s="26" t="s">
        <v>22</v>
      </c>
      <c r="BK2" s="26"/>
      <c r="BL2" s="26"/>
      <c r="BM2" s="29" t="s">
        <v>23</v>
      </c>
      <c r="BN2" s="6"/>
      <c r="BO2" s="25"/>
      <c r="BP2" s="6" t="s">
        <v>24</v>
      </c>
      <c r="BQ2" s="6"/>
      <c r="BR2" s="6"/>
      <c r="BS2" s="30" t="s">
        <v>25</v>
      </c>
      <c r="BT2" s="31"/>
      <c r="BU2" s="40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25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25" t="s">
        <v>28</v>
      </c>
      <c r="AC3" s="27" t="s">
        <v>26</v>
      </c>
      <c r="AD3" s="27" t="s">
        <v>27</v>
      </c>
      <c r="AE3" s="28" t="s">
        <v>28</v>
      </c>
      <c r="AF3" s="27" t="s">
        <v>26</v>
      </c>
      <c r="AG3" s="27" t="s">
        <v>27</v>
      </c>
      <c r="AH3" s="28" t="s">
        <v>28</v>
      </c>
      <c r="AI3" s="6" t="s">
        <v>26</v>
      </c>
      <c r="AJ3" s="6" t="s">
        <v>27</v>
      </c>
      <c r="AK3" s="25" t="s">
        <v>28</v>
      </c>
      <c r="AL3" s="6" t="s">
        <v>26</v>
      </c>
      <c r="AM3" s="6" t="s">
        <v>27</v>
      </c>
      <c r="AN3" s="25" t="s">
        <v>28</v>
      </c>
      <c r="AO3" s="6" t="s">
        <v>26</v>
      </c>
      <c r="AP3" s="6" t="s">
        <v>27</v>
      </c>
      <c r="AQ3" s="25" t="s">
        <v>28</v>
      </c>
      <c r="AR3" s="6" t="s">
        <v>26</v>
      </c>
      <c r="AS3" s="6" t="s">
        <v>27</v>
      </c>
      <c r="AT3" s="25" t="s">
        <v>28</v>
      </c>
      <c r="AU3" s="6" t="s">
        <v>26</v>
      </c>
      <c r="AV3" s="6" t="s">
        <v>27</v>
      </c>
      <c r="AW3" s="25" t="s">
        <v>28</v>
      </c>
      <c r="AX3" s="6" t="s">
        <v>26</v>
      </c>
      <c r="AY3" s="6" t="s">
        <v>27</v>
      </c>
      <c r="AZ3" s="25" t="s">
        <v>28</v>
      </c>
      <c r="BA3" s="6" t="s">
        <v>26</v>
      </c>
      <c r="BB3" s="6" t="s">
        <v>27</v>
      </c>
      <c r="BC3" s="25" t="s">
        <v>28</v>
      </c>
      <c r="BD3" s="6" t="s">
        <v>26</v>
      </c>
      <c r="BE3" s="6" t="s">
        <v>27</v>
      </c>
      <c r="BF3" s="25" t="s">
        <v>28</v>
      </c>
      <c r="BG3" s="27" t="s">
        <v>26</v>
      </c>
      <c r="BH3" s="27" t="s">
        <v>27</v>
      </c>
      <c r="BI3" s="28" t="s">
        <v>28</v>
      </c>
      <c r="BJ3" s="27" t="s">
        <v>26</v>
      </c>
      <c r="BK3" s="27" t="s">
        <v>27</v>
      </c>
      <c r="BL3" s="28" t="s">
        <v>28</v>
      </c>
      <c r="BM3" s="6" t="s">
        <v>26</v>
      </c>
      <c r="BN3" s="6" t="s">
        <v>27</v>
      </c>
      <c r="BO3" s="25" t="s">
        <v>28</v>
      </c>
      <c r="BP3" s="6" t="s">
        <v>26</v>
      </c>
      <c r="BQ3" s="6" t="s">
        <v>27</v>
      </c>
      <c r="BR3" s="25" t="s">
        <v>28</v>
      </c>
      <c r="BS3" s="32" t="s">
        <v>26</v>
      </c>
      <c r="BT3" s="6" t="s">
        <v>27</v>
      </c>
      <c r="BU3" s="41" t="s">
        <v>28</v>
      </c>
    </row>
    <row r="4" spans="1:73">
      <c r="A4" s="7" t="s">
        <v>29</v>
      </c>
      <c r="B4" s="8">
        <v>84</v>
      </c>
      <c r="C4" s="8">
        <v>57</v>
      </c>
      <c r="D4" s="9">
        <f>C4/B4</f>
        <v>0.678571428571429</v>
      </c>
      <c r="E4" s="8">
        <v>24</v>
      </c>
      <c r="F4" s="8">
        <v>16</v>
      </c>
      <c r="G4" s="9">
        <f>F4/E4</f>
        <v>0.666666666666667</v>
      </c>
      <c r="H4" s="8">
        <v>96</v>
      </c>
      <c r="I4" s="8">
        <v>75</v>
      </c>
      <c r="J4" s="9">
        <f t="shared" ref="J4:J12" si="0">I4/H4</f>
        <v>0.78125</v>
      </c>
      <c r="K4" s="8">
        <v>47</v>
      </c>
      <c r="L4" s="8">
        <v>27</v>
      </c>
      <c r="M4" s="9">
        <f t="shared" ref="M4:M12" si="1">L4/K4</f>
        <v>0.574468085106383</v>
      </c>
      <c r="N4" s="8">
        <v>23</v>
      </c>
      <c r="O4" s="8">
        <v>4</v>
      </c>
      <c r="P4" s="9">
        <f>O4/N4</f>
        <v>0.173913043478261</v>
      </c>
      <c r="Q4" s="8">
        <v>4</v>
      </c>
      <c r="R4" s="8">
        <v>2</v>
      </c>
      <c r="S4" s="9">
        <f>R4/Q4</f>
        <v>0.5</v>
      </c>
      <c r="T4" s="8"/>
      <c r="U4" s="8"/>
      <c r="V4" s="9"/>
      <c r="W4" s="8">
        <v>28</v>
      </c>
      <c r="X4" s="8">
        <v>24</v>
      </c>
      <c r="Y4" s="9">
        <f>X4/W4</f>
        <v>0.857142857142857</v>
      </c>
      <c r="Z4" s="8">
        <v>2</v>
      </c>
      <c r="AA4" s="8">
        <v>2</v>
      </c>
      <c r="AB4" s="9">
        <f>AA4/Z4</f>
        <v>1</v>
      </c>
      <c r="AC4" s="8"/>
      <c r="AD4" s="8"/>
      <c r="AE4" s="9"/>
      <c r="AF4" s="8"/>
      <c r="AG4" s="8"/>
      <c r="AH4" s="9"/>
      <c r="AI4" s="8"/>
      <c r="AJ4" s="8"/>
      <c r="AK4" s="9"/>
      <c r="AL4" s="8">
        <v>23</v>
      </c>
      <c r="AM4" s="8">
        <v>18</v>
      </c>
      <c r="AN4" s="9">
        <f t="shared" ref="AN4:AN12" si="2">AM4/AL4</f>
        <v>0.782608695652174</v>
      </c>
      <c r="AO4" s="8">
        <v>41</v>
      </c>
      <c r="AP4" s="8">
        <v>27</v>
      </c>
      <c r="AQ4" s="9">
        <f>AP4/AO4</f>
        <v>0.658536585365854</v>
      </c>
      <c r="AR4" s="8">
        <v>3</v>
      </c>
      <c r="AS4" s="8">
        <v>3</v>
      </c>
      <c r="AT4" s="9">
        <f>AS4/AR4</f>
        <v>1</v>
      </c>
      <c r="AU4" s="8"/>
      <c r="AV4" s="8"/>
      <c r="AW4" s="9"/>
      <c r="AX4" s="8"/>
      <c r="AY4" s="8"/>
      <c r="AZ4" s="9"/>
      <c r="BA4" s="8"/>
      <c r="BB4" s="8"/>
      <c r="BC4" s="9"/>
      <c r="BD4" s="8"/>
      <c r="BE4" s="8"/>
      <c r="BF4" s="9"/>
      <c r="BG4" s="8"/>
      <c r="BH4" s="8"/>
      <c r="BI4" s="9"/>
      <c r="BJ4" s="8"/>
      <c r="BK4" s="8"/>
      <c r="BL4" s="9"/>
      <c r="BM4" s="8"/>
      <c r="BN4" s="8"/>
      <c r="BO4" s="9"/>
      <c r="BP4" s="8">
        <v>20</v>
      </c>
      <c r="BQ4" s="8">
        <v>11</v>
      </c>
      <c r="BR4" s="9">
        <f t="shared" ref="BR4:BR10" si="3">BQ4/BP4</f>
        <v>0.55</v>
      </c>
      <c r="BS4" s="33">
        <f t="shared" ref="BS4:BS17" si="4">B4+E4+H4+K4+N4+Q4+T4+W4+Z4+AC4+AF4+AI4+AL4+AO4+AR4+AU4+AX4+BA4+BD4+BG4+BJ4+BM4+BP4</f>
        <v>395</v>
      </c>
      <c r="BT4" s="8">
        <f t="shared" ref="BT4:BT17" si="5">C4+F4+I4+L4+O4+R4+U4+X4+AA4+AD4+AG4+AJ4+AM4+AP4+AS4+AV4+AY4+BB4+BE4+BH4+BK4+BN4+BQ4</f>
        <v>266</v>
      </c>
      <c r="BU4" s="42">
        <f t="shared" ref="BU4:BU17" si="6">BT4/BS4</f>
        <v>0.673417721518987</v>
      </c>
    </row>
    <row r="5" spans="1:73">
      <c r="A5" s="7" t="s">
        <v>30</v>
      </c>
      <c r="B5" s="8"/>
      <c r="C5" s="8"/>
      <c r="D5" s="9"/>
      <c r="E5" s="8">
        <v>35</v>
      </c>
      <c r="F5" s="8">
        <v>25</v>
      </c>
      <c r="G5" s="9">
        <f>F5/E5</f>
        <v>0.714285714285714</v>
      </c>
      <c r="H5" s="8">
        <v>42</v>
      </c>
      <c r="I5" s="8">
        <v>33</v>
      </c>
      <c r="J5" s="9">
        <f t="shared" si="0"/>
        <v>0.785714285714286</v>
      </c>
      <c r="K5" s="8">
        <v>77</v>
      </c>
      <c r="L5" s="8">
        <v>61</v>
      </c>
      <c r="M5" s="9">
        <f t="shared" si="1"/>
        <v>0.792207792207792</v>
      </c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33"/>
      <c r="BT5" s="8"/>
      <c r="BU5" s="42"/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33"/>
      <c r="BT6" s="8"/>
      <c r="BU6" s="42"/>
    </row>
    <row r="7" spans="1:73">
      <c r="A7" s="7" t="s">
        <v>32</v>
      </c>
      <c r="B7" s="8">
        <v>2</v>
      </c>
      <c r="C7" s="8">
        <v>1</v>
      </c>
      <c r="D7" s="9">
        <f>C7/B7</f>
        <v>0.5</v>
      </c>
      <c r="E7" s="8"/>
      <c r="F7" s="8"/>
      <c r="G7" s="9"/>
      <c r="H7" s="8">
        <v>35</v>
      </c>
      <c r="I7" s="8">
        <v>25</v>
      </c>
      <c r="J7" s="9">
        <f t="shared" si="0"/>
        <v>0.714285714285714</v>
      </c>
      <c r="K7" s="47">
        <v>14</v>
      </c>
      <c r="L7" s="47">
        <v>10</v>
      </c>
      <c r="M7" s="9">
        <f t="shared" si="1"/>
        <v>0.714285714285714</v>
      </c>
      <c r="N7" s="8"/>
      <c r="O7" s="8"/>
      <c r="P7" s="9"/>
      <c r="Q7" s="8">
        <v>26</v>
      </c>
      <c r="R7" s="8">
        <v>18</v>
      </c>
      <c r="S7" s="9">
        <f t="shared" ref="S7:S12" si="7">R7/Q7</f>
        <v>0.692307692307692</v>
      </c>
      <c r="T7" s="8"/>
      <c r="U7" s="8"/>
      <c r="V7" s="9"/>
      <c r="W7" s="8"/>
      <c r="X7" s="8"/>
      <c r="Y7" s="9"/>
      <c r="Z7" s="8"/>
      <c r="AA7" s="8"/>
      <c r="AB7" s="9"/>
      <c r="AC7" s="8"/>
      <c r="AD7" s="8"/>
      <c r="AE7" s="9"/>
      <c r="AF7" s="8">
        <v>48</v>
      </c>
      <c r="AG7" s="8">
        <v>26</v>
      </c>
      <c r="AH7" s="9">
        <f t="shared" ref="AH7:AH12" si="8">AG7/AF7</f>
        <v>0.541666666666667</v>
      </c>
      <c r="AI7" s="8"/>
      <c r="AJ7" s="8"/>
      <c r="AK7" s="9"/>
      <c r="AL7" s="8">
        <v>18</v>
      </c>
      <c r="AM7" s="8">
        <v>12</v>
      </c>
      <c r="AN7" s="9">
        <f t="shared" si="2"/>
        <v>0.666666666666667</v>
      </c>
      <c r="AO7" s="8">
        <v>30</v>
      </c>
      <c r="AP7" s="8">
        <v>22</v>
      </c>
      <c r="AQ7" s="9">
        <f t="shared" ref="AQ7:AQ12" si="9">AP7/AO7</f>
        <v>0.733333333333333</v>
      </c>
      <c r="AR7" s="8">
        <v>2</v>
      </c>
      <c r="AS7" s="8">
        <v>0</v>
      </c>
      <c r="AT7" s="9">
        <f>AS7/AR7</f>
        <v>0</v>
      </c>
      <c r="AU7" s="8"/>
      <c r="AV7" s="8"/>
      <c r="AW7" s="9"/>
      <c r="AX7" s="8"/>
      <c r="AY7" s="8"/>
      <c r="AZ7" s="9"/>
      <c r="BA7" s="8">
        <v>8</v>
      </c>
      <c r="BB7" s="8">
        <v>6</v>
      </c>
      <c r="BC7" s="9">
        <f t="shared" ref="BC4:BC10" si="10">BB7/BA7</f>
        <v>0.75</v>
      </c>
      <c r="BD7" s="8"/>
      <c r="BE7" s="8"/>
      <c r="BF7" s="9"/>
      <c r="BG7" s="8"/>
      <c r="BH7" s="8"/>
      <c r="BI7" s="9"/>
      <c r="BJ7" s="8"/>
      <c r="BK7" s="8"/>
      <c r="BL7" s="9"/>
      <c r="BM7" s="8"/>
      <c r="BN7" s="8"/>
      <c r="BO7" s="9"/>
      <c r="BP7" s="8"/>
      <c r="BQ7" s="8"/>
      <c r="BR7" s="9"/>
      <c r="BS7" s="33">
        <f t="shared" si="4"/>
        <v>183</v>
      </c>
      <c r="BT7" s="8">
        <f t="shared" si="5"/>
        <v>120</v>
      </c>
      <c r="BU7" s="42">
        <f t="shared" si="6"/>
        <v>0.655737704918033</v>
      </c>
    </row>
    <row r="8" spans="1:73">
      <c r="A8" s="7" t="s">
        <v>33</v>
      </c>
      <c r="B8" s="8"/>
      <c r="C8" s="8"/>
      <c r="D8" s="9"/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/>
      <c r="BB8" s="8"/>
      <c r="BC8" s="9"/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>
        <v>37</v>
      </c>
      <c r="BQ8" s="8">
        <v>18</v>
      </c>
      <c r="BR8" s="9">
        <f t="shared" si="3"/>
        <v>0.486486486486487</v>
      </c>
      <c r="BS8" s="33">
        <f t="shared" si="4"/>
        <v>37</v>
      </c>
      <c r="BT8" s="8">
        <f t="shared" si="5"/>
        <v>18</v>
      </c>
      <c r="BU8" s="42">
        <f t="shared" si="6"/>
        <v>0.486486486486487</v>
      </c>
    </row>
    <row r="9" spans="1:73">
      <c r="A9" s="10" t="s">
        <v>34</v>
      </c>
      <c r="B9" s="11">
        <f t="shared" ref="B9:F9" si="11">SUM(B4:B8)</f>
        <v>86</v>
      </c>
      <c r="C9" s="11">
        <f t="shared" si="11"/>
        <v>58</v>
      </c>
      <c r="D9" s="12">
        <f t="shared" ref="D9:D12" si="12">C9/B9</f>
        <v>0.674418604651163</v>
      </c>
      <c r="E9" s="11">
        <f t="shared" si="11"/>
        <v>59</v>
      </c>
      <c r="F9" s="11">
        <f t="shared" si="11"/>
        <v>41</v>
      </c>
      <c r="G9" s="12">
        <f>F9/E9</f>
        <v>0.694915254237288</v>
      </c>
      <c r="H9" s="11">
        <f t="shared" ref="H9:L9" si="13">SUM(H4:H8)</f>
        <v>173</v>
      </c>
      <c r="I9" s="11">
        <f t="shared" si="13"/>
        <v>133</v>
      </c>
      <c r="J9" s="12">
        <f>I9/H9</f>
        <v>0.76878612716763</v>
      </c>
      <c r="K9" s="11">
        <f t="shared" si="13"/>
        <v>138</v>
      </c>
      <c r="L9" s="11">
        <f t="shared" si="13"/>
        <v>98</v>
      </c>
      <c r="M9" s="12">
        <f t="shared" si="1"/>
        <v>0.710144927536232</v>
      </c>
      <c r="N9" s="11">
        <f>SUM(N4:N8)</f>
        <v>23</v>
      </c>
      <c r="O9" s="11">
        <f>SUM(O4:O8)</f>
        <v>4</v>
      </c>
      <c r="P9" s="12">
        <f>O9/N9</f>
        <v>0.173913043478261</v>
      </c>
      <c r="Q9" s="11">
        <f t="shared" ref="Q9:U9" si="14">SUM(Q4:Q8)</f>
        <v>30</v>
      </c>
      <c r="R9" s="11">
        <f t="shared" si="14"/>
        <v>20</v>
      </c>
      <c r="S9" s="12">
        <f t="shared" si="7"/>
        <v>0.666666666666667</v>
      </c>
      <c r="T9" s="11"/>
      <c r="U9" s="11"/>
      <c r="V9" s="12"/>
      <c r="W9" s="11">
        <f>SUM(W4:W8)</f>
        <v>28</v>
      </c>
      <c r="X9" s="11">
        <f>SUM(X4:X8)</f>
        <v>24</v>
      </c>
      <c r="Y9" s="12">
        <f>X9/W9</f>
        <v>0.857142857142857</v>
      </c>
      <c r="Z9" s="11">
        <f t="shared" ref="Z9:AD9" si="15">SUM(Z4:Z8)</f>
        <v>2</v>
      </c>
      <c r="AA9" s="11">
        <f t="shared" si="15"/>
        <v>2</v>
      </c>
      <c r="AB9" s="12">
        <f t="shared" ref="AB9:AB12" si="16">AA9/Z9</f>
        <v>1</v>
      </c>
      <c r="AC9" s="11"/>
      <c r="AD9" s="11"/>
      <c r="AE9" s="12"/>
      <c r="AF9" s="11">
        <f>SUM(AF4:AF8)</f>
        <v>48</v>
      </c>
      <c r="AG9" s="11">
        <f>SUM(AG4:AG8)</f>
        <v>26</v>
      </c>
      <c r="AH9" s="12">
        <f t="shared" si="8"/>
        <v>0.541666666666667</v>
      </c>
      <c r="AI9" s="11"/>
      <c r="AJ9" s="11"/>
      <c r="AK9" s="12"/>
      <c r="AL9" s="11">
        <f t="shared" ref="AL9:AP9" si="17">SUM(AL4:AL8)</f>
        <v>41</v>
      </c>
      <c r="AM9" s="11">
        <f t="shared" si="17"/>
        <v>30</v>
      </c>
      <c r="AN9" s="12">
        <f t="shared" si="2"/>
        <v>0.731707317073171</v>
      </c>
      <c r="AO9" s="11">
        <f t="shared" si="17"/>
        <v>71</v>
      </c>
      <c r="AP9" s="11">
        <f t="shared" si="17"/>
        <v>49</v>
      </c>
      <c r="AQ9" s="12">
        <f t="shared" si="9"/>
        <v>0.690140845070423</v>
      </c>
      <c r="AR9" s="11">
        <f t="shared" ref="AR9:AV9" si="18">SUM(AR4:AR8)</f>
        <v>5</v>
      </c>
      <c r="AS9" s="11">
        <f t="shared" si="18"/>
        <v>3</v>
      </c>
      <c r="AT9" s="12">
        <f t="shared" ref="AT9:AT12" si="19">AS9/AR9</f>
        <v>0.6</v>
      </c>
      <c r="AU9" s="11">
        <f t="shared" si="18"/>
        <v>0</v>
      </c>
      <c r="AV9" s="11">
        <f t="shared" si="18"/>
        <v>0</v>
      </c>
      <c r="AW9" s="12"/>
      <c r="AX9" s="11"/>
      <c r="AY9" s="11"/>
      <c r="AZ9" s="12"/>
      <c r="BA9" s="11">
        <f t="shared" ref="AX9:BB9" si="20">SUM(BA4:BA8)</f>
        <v>8</v>
      </c>
      <c r="BB9" s="11">
        <f t="shared" si="20"/>
        <v>6</v>
      </c>
      <c r="BC9" s="12">
        <f t="shared" si="10"/>
        <v>0.75</v>
      </c>
      <c r="BD9" s="11"/>
      <c r="BE9" s="11"/>
      <c r="BF9" s="12"/>
      <c r="BG9" s="11"/>
      <c r="BH9" s="11"/>
      <c r="BI9" s="12"/>
      <c r="BJ9" s="11"/>
      <c r="BK9" s="11"/>
      <c r="BL9" s="12"/>
      <c r="BM9" s="11"/>
      <c r="BN9" s="11"/>
      <c r="BO9" s="12"/>
      <c r="BP9" s="11">
        <f>SUM(BP4:BP8)</f>
        <v>57</v>
      </c>
      <c r="BQ9" s="11">
        <f>SUM(BQ4:BQ8)</f>
        <v>29</v>
      </c>
      <c r="BR9" s="12">
        <f t="shared" si="3"/>
        <v>0.508771929824561</v>
      </c>
      <c r="BS9" s="34">
        <f t="shared" si="4"/>
        <v>769</v>
      </c>
      <c r="BT9" s="11">
        <f t="shared" si="5"/>
        <v>523</v>
      </c>
      <c r="BU9" s="43">
        <f t="shared" si="6"/>
        <v>0.680104031209363</v>
      </c>
    </row>
    <row r="10" spans="1:73">
      <c r="A10" s="7" t="s">
        <v>35</v>
      </c>
      <c r="B10" s="8">
        <v>80</v>
      </c>
      <c r="C10" s="8">
        <v>77</v>
      </c>
      <c r="D10" s="9">
        <f t="shared" si="12"/>
        <v>0.9625</v>
      </c>
      <c r="E10" s="8">
        <v>17</v>
      </c>
      <c r="F10" s="8">
        <v>17</v>
      </c>
      <c r="G10" s="9">
        <f t="shared" ref="G10:G14" si="21">F10/E10</f>
        <v>1</v>
      </c>
      <c r="H10" s="8">
        <v>88</v>
      </c>
      <c r="I10" s="8">
        <v>84</v>
      </c>
      <c r="J10" s="9">
        <f t="shared" si="0"/>
        <v>0.954545454545455</v>
      </c>
      <c r="K10" s="8">
        <v>69</v>
      </c>
      <c r="L10" s="8">
        <v>64</v>
      </c>
      <c r="M10" s="9">
        <f t="shared" si="1"/>
        <v>0.927536231884058</v>
      </c>
      <c r="N10" s="8">
        <v>22</v>
      </c>
      <c r="O10" s="8">
        <v>22</v>
      </c>
      <c r="P10" s="9">
        <f>O10/N10</f>
        <v>1</v>
      </c>
      <c r="Q10" s="8">
        <v>28</v>
      </c>
      <c r="R10" s="8">
        <v>28</v>
      </c>
      <c r="S10" s="9">
        <f t="shared" si="7"/>
        <v>1</v>
      </c>
      <c r="T10" s="8">
        <v>29</v>
      </c>
      <c r="U10" s="8">
        <v>28</v>
      </c>
      <c r="V10" s="9">
        <f t="shared" ref="V7:V12" si="22">U10/T10</f>
        <v>0.96551724137931</v>
      </c>
      <c r="W10" s="8"/>
      <c r="X10" s="8"/>
      <c r="Y10" s="9"/>
      <c r="Z10" s="8">
        <v>14</v>
      </c>
      <c r="AA10" s="8">
        <v>13</v>
      </c>
      <c r="AB10" s="9">
        <f t="shared" si="16"/>
        <v>0.928571428571429</v>
      </c>
      <c r="AC10" s="8">
        <v>52</v>
      </c>
      <c r="AD10" s="8">
        <v>52</v>
      </c>
      <c r="AE10" s="9">
        <f t="shared" ref="AE4:AE12" si="23">AD10/AC10</f>
        <v>1</v>
      </c>
      <c r="AF10" s="8">
        <v>49</v>
      </c>
      <c r="AG10" s="8">
        <v>47</v>
      </c>
      <c r="AH10" s="9">
        <f t="shared" si="8"/>
        <v>0.959183673469388</v>
      </c>
      <c r="AI10" s="8"/>
      <c r="AJ10" s="8"/>
      <c r="AK10" s="9"/>
      <c r="AL10" s="8">
        <v>22</v>
      </c>
      <c r="AM10" s="8">
        <v>21</v>
      </c>
      <c r="AN10" s="9">
        <f t="shared" si="2"/>
        <v>0.954545454545455</v>
      </c>
      <c r="AO10" s="8">
        <v>52</v>
      </c>
      <c r="AP10" s="8">
        <v>51</v>
      </c>
      <c r="AQ10" s="9">
        <f t="shared" si="9"/>
        <v>0.980769230769231</v>
      </c>
      <c r="AR10" s="8">
        <v>1</v>
      </c>
      <c r="AS10" s="8">
        <v>1</v>
      </c>
      <c r="AT10" s="9">
        <f t="shared" si="19"/>
        <v>1</v>
      </c>
      <c r="AU10" s="8">
        <v>6</v>
      </c>
      <c r="AV10" s="8">
        <v>5</v>
      </c>
      <c r="AW10" s="9">
        <f>AV10/AU10</f>
        <v>0.833333333333333</v>
      </c>
      <c r="AX10" s="8"/>
      <c r="AY10" s="8"/>
      <c r="AZ10" s="9"/>
      <c r="BA10" s="8">
        <v>149</v>
      </c>
      <c r="BB10" s="8">
        <v>145</v>
      </c>
      <c r="BC10" s="9">
        <f t="shared" si="10"/>
        <v>0.973154362416107</v>
      </c>
      <c r="BD10" s="8"/>
      <c r="BE10" s="8"/>
      <c r="BF10" s="9"/>
      <c r="BG10" s="8"/>
      <c r="BH10" s="8"/>
      <c r="BI10" s="9"/>
      <c r="BJ10" s="8">
        <v>96</v>
      </c>
      <c r="BK10" s="8">
        <v>92</v>
      </c>
      <c r="BL10" s="9">
        <f t="shared" ref="BL10:BL14" si="24">BK10/BJ10</f>
        <v>0.958333333333333</v>
      </c>
      <c r="BM10" s="8"/>
      <c r="BN10" s="8"/>
      <c r="BO10" s="9"/>
      <c r="BP10" s="8">
        <v>43</v>
      </c>
      <c r="BQ10" s="8">
        <v>42</v>
      </c>
      <c r="BR10" s="9">
        <f t="shared" si="3"/>
        <v>0.976744186046512</v>
      </c>
      <c r="BS10" s="35">
        <f t="shared" si="4"/>
        <v>817</v>
      </c>
      <c r="BT10" s="8">
        <f t="shared" si="5"/>
        <v>789</v>
      </c>
      <c r="BU10" s="42">
        <f t="shared" si="6"/>
        <v>0.965728274173807</v>
      </c>
    </row>
    <row r="11" spans="1:73">
      <c r="A11" s="7" t="s">
        <v>36</v>
      </c>
      <c r="B11" s="8">
        <v>23</v>
      </c>
      <c r="C11" s="8">
        <v>22</v>
      </c>
      <c r="D11" s="9">
        <f t="shared" si="12"/>
        <v>0.956521739130435</v>
      </c>
      <c r="E11" s="8">
        <v>33</v>
      </c>
      <c r="F11" s="8">
        <v>29</v>
      </c>
      <c r="G11" s="9">
        <f t="shared" si="21"/>
        <v>0.878787878787879</v>
      </c>
      <c r="H11" s="8">
        <v>11</v>
      </c>
      <c r="I11" s="8">
        <v>10</v>
      </c>
      <c r="J11" s="9">
        <f t="shared" si="0"/>
        <v>0.909090909090909</v>
      </c>
      <c r="K11" s="8">
        <v>10</v>
      </c>
      <c r="L11" s="8">
        <v>10</v>
      </c>
      <c r="M11" s="9">
        <f t="shared" si="1"/>
        <v>1</v>
      </c>
      <c r="N11" s="8"/>
      <c r="O11" s="8"/>
      <c r="P11" s="9"/>
      <c r="Q11" s="8">
        <v>2</v>
      </c>
      <c r="R11" s="8">
        <v>2</v>
      </c>
      <c r="S11" s="9">
        <f t="shared" si="7"/>
        <v>1</v>
      </c>
      <c r="T11" s="8">
        <v>8</v>
      </c>
      <c r="U11" s="8">
        <v>8</v>
      </c>
      <c r="V11" s="9">
        <f t="shared" si="22"/>
        <v>1</v>
      </c>
      <c r="W11" s="8"/>
      <c r="X11" s="8"/>
      <c r="Y11" s="9"/>
      <c r="Z11" s="8"/>
      <c r="AA11" s="8"/>
      <c r="AB11" s="9"/>
      <c r="AC11" s="8">
        <v>5</v>
      </c>
      <c r="AD11" s="8">
        <v>5</v>
      </c>
      <c r="AE11" s="9">
        <f t="shared" si="23"/>
        <v>1</v>
      </c>
      <c r="AF11" s="8">
        <v>4</v>
      </c>
      <c r="AG11" s="8">
        <v>4</v>
      </c>
      <c r="AH11" s="9">
        <f t="shared" si="8"/>
        <v>1</v>
      </c>
      <c r="AI11" s="8"/>
      <c r="AJ11" s="8"/>
      <c r="AK11" s="9"/>
      <c r="AL11" s="8"/>
      <c r="AM11" s="8"/>
      <c r="AN11" s="9"/>
      <c r="AO11" s="8">
        <v>3</v>
      </c>
      <c r="AP11" s="8">
        <v>3</v>
      </c>
      <c r="AQ11" s="9">
        <f t="shared" si="9"/>
        <v>1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/>
      <c r="BK11" s="8"/>
      <c r="BL11" s="9"/>
      <c r="BM11" s="8"/>
      <c r="BN11" s="8"/>
      <c r="BO11" s="9"/>
      <c r="BP11" s="8"/>
      <c r="BQ11" s="8"/>
      <c r="BR11" s="9"/>
      <c r="BS11" s="35">
        <f t="shared" si="4"/>
        <v>99</v>
      </c>
      <c r="BT11" s="8">
        <f t="shared" si="5"/>
        <v>93</v>
      </c>
      <c r="BU11" s="42">
        <f t="shared" si="6"/>
        <v>0.939393939393939</v>
      </c>
    </row>
    <row r="12" spans="1:73">
      <c r="A12" s="7" t="s">
        <v>37</v>
      </c>
      <c r="B12" s="8">
        <v>8</v>
      </c>
      <c r="C12" s="8">
        <v>8</v>
      </c>
      <c r="D12" s="9">
        <f t="shared" si="12"/>
        <v>1</v>
      </c>
      <c r="E12" s="8">
        <v>1</v>
      </c>
      <c r="F12" s="8">
        <v>1</v>
      </c>
      <c r="G12" s="9">
        <f t="shared" si="21"/>
        <v>1</v>
      </c>
      <c r="H12" s="8">
        <v>44</v>
      </c>
      <c r="I12" s="8">
        <v>43</v>
      </c>
      <c r="J12" s="9">
        <f t="shared" si="0"/>
        <v>0.977272727272727</v>
      </c>
      <c r="K12" s="8">
        <v>60</v>
      </c>
      <c r="L12" s="8">
        <v>56</v>
      </c>
      <c r="M12" s="9">
        <f t="shared" si="1"/>
        <v>0.933333333333333</v>
      </c>
      <c r="N12" s="8">
        <v>13</v>
      </c>
      <c r="O12" s="8">
        <v>11</v>
      </c>
      <c r="P12" s="9">
        <f>O12/N12</f>
        <v>0.846153846153846</v>
      </c>
      <c r="Q12" s="8">
        <v>50</v>
      </c>
      <c r="R12" s="8">
        <v>47</v>
      </c>
      <c r="S12" s="9">
        <f t="shared" si="7"/>
        <v>0.94</v>
      </c>
      <c r="T12" s="8">
        <v>28</v>
      </c>
      <c r="U12" s="8">
        <v>27</v>
      </c>
      <c r="V12" s="9">
        <f t="shared" si="22"/>
        <v>0.964285714285714</v>
      </c>
      <c r="W12" s="8"/>
      <c r="X12" s="8"/>
      <c r="Y12" s="9"/>
      <c r="Z12" s="8">
        <v>18</v>
      </c>
      <c r="AA12" s="8">
        <v>12</v>
      </c>
      <c r="AB12" s="9">
        <f t="shared" si="16"/>
        <v>0.666666666666667</v>
      </c>
      <c r="AC12" s="8">
        <v>20</v>
      </c>
      <c r="AD12" s="8">
        <v>19</v>
      </c>
      <c r="AE12" s="9">
        <f t="shared" si="23"/>
        <v>0.95</v>
      </c>
      <c r="AF12" s="8">
        <v>61</v>
      </c>
      <c r="AG12" s="8">
        <v>53</v>
      </c>
      <c r="AH12" s="9">
        <f t="shared" si="8"/>
        <v>0.868852459016393</v>
      </c>
      <c r="AI12" s="8"/>
      <c r="AJ12" s="8"/>
      <c r="AK12" s="9"/>
      <c r="AL12" s="8">
        <v>5</v>
      </c>
      <c r="AM12" s="8">
        <v>5</v>
      </c>
      <c r="AN12" s="9">
        <f t="shared" si="2"/>
        <v>1</v>
      </c>
      <c r="AO12" s="8">
        <v>13</v>
      </c>
      <c r="AP12" s="8">
        <v>11</v>
      </c>
      <c r="AQ12" s="9">
        <f t="shared" si="9"/>
        <v>0.846153846153846</v>
      </c>
      <c r="AR12" s="8">
        <v>1</v>
      </c>
      <c r="AS12" s="8">
        <v>1</v>
      </c>
      <c r="AT12" s="9">
        <f t="shared" si="19"/>
        <v>1</v>
      </c>
      <c r="AU12" s="8"/>
      <c r="AV12" s="8"/>
      <c r="AW12" s="9"/>
      <c r="AX12" s="8"/>
      <c r="AY12" s="8"/>
      <c r="AZ12" s="9"/>
      <c r="BA12" s="8"/>
      <c r="BB12" s="8"/>
      <c r="BC12" s="9"/>
      <c r="BD12" s="8"/>
      <c r="BE12" s="8"/>
      <c r="BF12" s="9"/>
      <c r="BG12" s="8"/>
      <c r="BH12" s="8"/>
      <c r="BI12" s="9"/>
      <c r="BJ12" s="8">
        <v>22</v>
      </c>
      <c r="BK12" s="8">
        <v>20</v>
      </c>
      <c r="BL12" s="9">
        <f t="shared" si="24"/>
        <v>0.909090909090909</v>
      </c>
      <c r="BM12" s="8"/>
      <c r="BN12" s="8"/>
      <c r="BO12" s="9"/>
      <c r="BP12" s="8">
        <v>31</v>
      </c>
      <c r="BQ12" s="8">
        <v>28</v>
      </c>
      <c r="BR12" s="9">
        <f>BQ12/BP12</f>
        <v>0.903225806451613</v>
      </c>
      <c r="BS12" s="35">
        <f t="shared" si="4"/>
        <v>375</v>
      </c>
      <c r="BT12" s="8">
        <f t="shared" si="5"/>
        <v>342</v>
      </c>
      <c r="BU12" s="42">
        <f t="shared" si="6"/>
        <v>0.912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35"/>
      <c r="BT13" s="8"/>
      <c r="BU13" s="42"/>
    </row>
    <row r="14" spans="1:73">
      <c r="A14" s="7" t="s">
        <v>39</v>
      </c>
      <c r="B14" s="8">
        <v>14</v>
      </c>
      <c r="C14" s="8">
        <v>14</v>
      </c>
      <c r="D14" s="9">
        <f t="shared" ref="D14:D17" si="25">C14/B14</f>
        <v>1</v>
      </c>
      <c r="E14" s="8">
        <v>42</v>
      </c>
      <c r="F14" s="8">
        <v>40</v>
      </c>
      <c r="G14" s="9">
        <f t="shared" si="21"/>
        <v>0.952380952380952</v>
      </c>
      <c r="H14" s="8">
        <v>4</v>
      </c>
      <c r="I14" s="8">
        <v>3</v>
      </c>
      <c r="J14" s="9">
        <f>I14/H14</f>
        <v>0.75</v>
      </c>
      <c r="K14" s="8"/>
      <c r="L14" s="8"/>
      <c r="M14" s="9"/>
      <c r="N14" s="8"/>
      <c r="O14" s="8"/>
      <c r="P14" s="9"/>
      <c r="Q14" s="8"/>
      <c r="R14" s="8"/>
      <c r="S14" s="9"/>
      <c r="T14" s="8">
        <v>1</v>
      </c>
      <c r="U14" s="8">
        <v>1</v>
      </c>
      <c r="V14" s="9">
        <f>U14/T14</f>
        <v>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5</v>
      </c>
      <c r="AP14" s="8">
        <v>5</v>
      </c>
      <c r="AQ14" s="9">
        <f>AP14/AO14</f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74</v>
      </c>
      <c r="BB14" s="8">
        <v>67</v>
      </c>
      <c r="BC14" s="9">
        <f>BB14/BA14</f>
        <v>0.905405405405405</v>
      </c>
      <c r="BD14" s="8"/>
      <c r="BE14" s="8"/>
      <c r="BF14" s="9"/>
      <c r="BG14" s="8"/>
      <c r="BH14" s="8"/>
      <c r="BI14" s="9"/>
      <c r="BJ14" s="8">
        <v>1</v>
      </c>
      <c r="BK14" s="8">
        <v>1</v>
      </c>
      <c r="BL14" s="9">
        <f t="shared" si="24"/>
        <v>1</v>
      </c>
      <c r="BM14" s="8"/>
      <c r="BN14" s="8"/>
      <c r="BO14" s="9"/>
      <c r="BP14" s="8">
        <v>52</v>
      </c>
      <c r="BQ14" s="8">
        <v>47</v>
      </c>
      <c r="BR14" s="9">
        <f>BQ14/BP14</f>
        <v>0.903846153846154</v>
      </c>
      <c r="BS14" s="35">
        <f t="shared" si="4"/>
        <v>193</v>
      </c>
      <c r="BT14" s="8">
        <f t="shared" si="5"/>
        <v>178</v>
      </c>
      <c r="BU14" s="42">
        <f t="shared" si="6"/>
        <v>0.922279792746114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v>2</v>
      </c>
      <c r="R15" s="8">
        <v>2</v>
      </c>
      <c r="S15" s="9">
        <f>R15/Q15</f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>
        <v>1</v>
      </c>
      <c r="BQ15" s="8">
        <v>1</v>
      </c>
      <c r="BR15" s="9">
        <f>BQ15/BP15</f>
        <v>1</v>
      </c>
      <c r="BS15" s="35">
        <f t="shared" si="4"/>
        <v>3</v>
      </c>
      <c r="BT15" s="8">
        <f t="shared" si="5"/>
        <v>3</v>
      </c>
      <c r="BU15" s="42">
        <f t="shared" si="6"/>
        <v>1</v>
      </c>
    </row>
    <row r="16" spans="1:73">
      <c r="A16" s="7" t="s">
        <v>41</v>
      </c>
      <c r="B16" s="8">
        <v>2</v>
      </c>
      <c r="C16" s="8">
        <v>2</v>
      </c>
      <c r="D16" s="9">
        <f t="shared" si="25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35">
        <f t="shared" si="4"/>
        <v>2</v>
      </c>
      <c r="BT16" s="8">
        <f t="shared" si="5"/>
        <v>2</v>
      </c>
      <c r="BU16" s="42">
        <f t="shared" si="6"/>
        <v>1</v>
      </c>
    </row>
    <row r="17" spans="1:73">
      <c r="A17" s="7" t="s">
        <v>42</v>
      </c>
      <c r="B17" s="8">
        <v>6</v>
      </c>
      <c r="C17" s="8">
        <v>4</v>
      </c>
      <c r="D17" s="9">
        <f t="shared" si="25"/>
        <v>0.666666666666667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35">
        <f t="shared" si="4"/>
        <v>6</v>
      </c>
      <c r="BT17" s="8">
        <f t="shared" si="5"/>
        <v>4</v>
      </c>
      <c r="BU17" s="42">
        <f t="shared" si="6"/>
        <v>0.666666666666667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35"/>
      <c r="BT18" s="8"/>
      <c r="BU18" s="42"/>
    </row>
    <row r="19" spans="1:73">
      <c r="A19" s="7" t="s">
        <v>44</v>
      </c>
      <c r="B19" s="8"/>
      <c r="C19" s="8"/>
      <c r="D19" s="9"/>
      <c r="E19" s="8">
        <v>2</v>
      </c>
      <c r="F19" s="8">
        <v>1</v>
      </c>
      <c r="G19" s="9">
        <f t="shared" ref="G19:G24" si="26">F19/E19</f>
        <v>0.5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>
        <v>4</v>
      </c>
      <c r="BK19" s="8">
        <v>4</v>
      </c>
      <c r="BL19" s="9">
        <f>BK19/BJ19</f>
        <v>1</v>
      </c>
      <c r="BM19" s="8"/>
      <c r="BN19" s="8"/>
      <c r="BO19" s="9"/>
      <c r="BP19" s="8"/>
      <c r="BQ19" s="8"/>
      <c r="BR19" s="9"/>
      <c r="BS19" s="35">
        <f t="shared" ref="BS19:BS25" si="27">B19+E19+H19+K19+N19+Q19+T19+W19+Z19+AC19+AF19+AI19+AL19+AO19+AR19+AU19+AX19+BA19+BD19+BG19+BJ19+BM19+BP19</f>
        <v>6</v>
      </c>
      <c r="BT19" s="8">
        <f t="shared" ref="BT19:BT25" si="28">C19+F19+I19+L19+O19+R19+U19+X19+AA19+AD19+AG19+AJ19+AM19+AP19+AS19+AV19+AY19+BB19+BE19+BH19+BK19+BN19+BQ19</f>
        <v>5</v>
      </c>
      <c r="BU19" s="42">
        <f t="shared" ref="BU19:BU25" si="29">BT19/BS19</f>
        <v>0.833333333333333</v>
      </c>
    </row>
    <row r="20" spans="1:73">
      <c r="A20" s="7" t="s">
        <v>45</v>
      </c>
      <c r="B20" s="8"/>
      <c r="C20" s="8"/>
      <c r="D20" s="9"/>
      <c r="E20" s="8">
        <v>2</v>
      </c>
      <c r="F20" s="8">
        <v>2</v>
      </c>
      <c r="G20" s="9">
        <f t="shared" si="26"/>
        <v>1</v>
      </c>
      <c r="H20" s="8"/>
      <c r="I20" s="8"/>
      <c r="J20" s="9"/>
      <c r="K20" s="8"/>
      <c r="L20" s="8"/>
      <c r="M20" s="9"/>
      <c r="N20" s="8"/>
      <c r="O20" s="8"/>
      <c r="P20" s="9"/>
      <c r="Q20" s="8"/>
      <c r="R20" s="8"/>
      <c r="S20" s="9"/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>
        <v>1</v>
      </c>
      <c r="BK20" s="8">
        <v>1</v>
      </c>
      <c r="BL20" s="9">
        <f t="shared" ref="BL20:BL25" si="30">BK20/BJ20</f>
        <v>1</v>
      </c>
      <c r="BM20" s="8"/>
      <c r="BN20" s="8"/>
      <c r="BO20" s="9"/>
      <c r="BP20" s="8"/>
      <c r="BQ20" s="8"/>
      <c r="BR20" s="9"/>
      <c r="BS20" s="35">
        <f t="shared" si="27"/>
        <v>3</v>
      </c>
      <c r="BT20" s="8">
        <f t="shared" si="28"/>
        <v>3</v>
      </c>
      <c r="BU20" s="42">
        <f t="shared" si="29"/>
        <v>1</v>
      </c>
    </row>
    <row r="21" spans="1:73">
      <c r="A21" s="7" t="s">
        <v>46</v>
      </c>
      <c r="B21" s="8"/>
      <c r="C21" s="8"/>
      <c r="D21" s="9"/>
      <c r="E21" s="8"/>
      <c r="F21" s="8"/>
      <c r="G21" s="9"/>
      <c r="H21" s="8">
        <v>1</v>
      </c>
      <c r="I21" s="8">
        <v>1</v>
      </c>
      <c r="J21" s="9">
        <f>I21/H21</f>
        <v>1</v>
      </c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35"/>
      <c r="BT21" s="8"/>
      <c r="BU21" s="42"/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35"/>
      <c r="BT22" s="8"/>
      <c r="BU22" s="42"/>
    </row>
    <row r="23" spans="1:73">
      <c r="A23" s="10" t="s">
        <v>48</v>
      </c>
      <c r="B23" s="11">
        <f t="shared" ref="B23:F23" si="31">SUM(B10:B22)</f>
        <v>133</v>
      </c>
      <c r="C23" s="11">
        <f t="shared" si="31"/>
        <v>127</v>
      </c>
      <c r="D23" s="12">
        <f t="shared" ref="D19:D26" si="32">C23/B23</f>
        <v>0.954887218045113</v>
      </c>
      <c r="E23" s="11">
        <f t="shared" si="31"/>
        <v>97</v>
      </c>
      <c r="F23" s="11">
        <f t="shared" si="31"/>
        <v>90</v>
      </c>
      <c r="G23" s="12">
        <f t="shared" si="26"/>
        <v>0.927835051546392</v>
      </c>
      <c r="H23" s="11">
        <f t="shared" ref="H23:L23" si="33">SUM(H10:H22)</f>
        <v>148</v>
      </c>
      <c r="I23" s="11">
        <f t="shared" si="33"/>
        <v>141</v>
      </c>
      <c r="J23" s="12">
        <f t="shared" ref="J23:J27" si="34">I23/H23</f>
        <v>0.952702702702703</v>
      </c>
      <c r="K23" s="11">
        <f t="shared" si="33"/>
        <v>139</v>
      </c>
      <c r="L23" s="11">
        <f t="shared" si="33"/>
        <v>130</v>
      </c>
      <c r="M23" s="12">
        <f t="shared" ref="M20:M24" si="35">L23/K23</f>
        <v>0.935251798561151</v>
      </c>
      <c r="N23" s="11">
        <f t="shared" ref="N23:R23" si="36">SUM(N10:N22)</f>
        <v>35</v>
      </c>
      <c r="O23" s="11">
        <f t="shared" si="36"/>
        <v>33</v>
      </c>
      <c r="P23" s="12">
        <f>O23/N23</f>
        <v>0.942857142857143</v>
      </c>
      <c r="Q23" s="11">
        <f t="shared" si="36"/>
        <v>82</v>
      </c>
      <c r="R23" s="11">
        <f t="shared" si="36"/>
        <v>79</v>
      </c>
      <c r="S23" s="12">
        <f t="shared" ref="S23:S26" si="37">R23/Q23</f>
        <v>0.963414634146341</v>
      </c>
      <c r="T23" s="11">
        <f t="shared" ref="T23:X23" si="38">SUM(T10:T22)</f>
        <v>66</v>
      </c>
      <c r="U23" s="11">
        <f t="shared" si="38"/>
        <v>64</v>
      </c>
      <c r="V23" s="12">
        <f>U23/T23</f>
        <v>0.96969696969697</v>
      </c>
      <c r="W23" s="11"/>
      <c r="X23" s="11"/>
      <c r="Y23" s="12"/>
      <c r="Z23" s="11">
        <f t="shared" ref="Z23:AD23" si="39">SUM(Z10:Z22)</f>
        <v>32</v>
      </c>
      <c r="AA23" s="11">
        <f t="shared" si="39"/>
        <v>25</v>
      </c>
      <c r="AB23" s="12">
        <f>AA23/Z23</f>
        <v>0.78125</v>
      </c>
      <c r="AC23" s="11">
        <f t="shared" si="39"/>
        <v>77</v>
      </c>
      <c r="AD23" s="11">
        <f t="shared" si="39"/>
        <v>76</v>
      </c>
      <c r="AE23" s="12">
        <f t="shared" ref="AE23:AE27" si="40">AD23/AC23</f>
        <v>0.987012987012987</v>
      </c>
      <c r="AF23" s="11">
        <f>SUM(AF10:AF22)</f>
        <v>114</v>
      </c>
      <c r="AG23" s="11">
        <f>SUM(AG10:AG22)</f>
        <v>104</v>
      </c>
      <c r="AH23" s="12">
        <f t="shared" ref="AH23:AH27" si="41">AG23/AF23</f>
        <v>0.912280701754386</v>
      </c>
      <c r="AI23" s="11"/>
      <c r="AJ23" s="11"/>
      <c r="AK23" s="12"/>
      <c r="AL23" s="11">
        <f t="shared" ref="AL23:AP23" si="42">SUM(AL10:AL22)</f>
        <v>27</v>
      </c>
      <c r="AM23" s="11">
        <f t="shared" si="42"/>
        <v>26</v>
      </c>
      <c r="AN23" s="12">
        <f>AM23/AL23</f>
        <v>0.962962962962963</v>
      </c>
      <c r="AO23" s="11">
        <f t="shared" si="42"/>
        <v>73</v>
      </c>
      <c r="AP23" s="11">
        <f t="shared" si="42"/>
        <v>70</v>
      </c>
      <c r="AQ23" s="12">
        <f t="shared" ref="AQ23:AQ25" si="43">AP23/AO23</f>
        <v>0.958904109589041</v>
      </c>
      <c r="AR23" s="11">
        <f>SUM(AR10:AR22)</f>
        <v>2</v>
      </c>
      <c r="AS23" s="11">
        <f>SUM(AS10:AS22)</f>
        <v>2</v>
      </c>
      <c r="AT23" s="12">
        <f>AS23/AR23</f>
        <v>1</v>
      </c>
      <c r="AU23" s="11">
        <f t="shared" ref="AU23:AY23" si="44">SUM(AU10:AU22)</f>
        <v>6</v>
      </c>
      <c r="AV23" s="11">
        <f t="shared" si="44"/>
        <v>5</v>
      </c>
      <c r="AW23" s="12">
        <f>AV23/AU23</f>
        <v>0.833333333333333</v>
      </c>
      <c r="AX23" s="11"/>
      <c r="AY23" s="11"/>
      <c r="AZ23" s="12"/>
      <c r="BA23" s="11">
        <f>SUM(BA10:BA22)</f>
        <v>223</v>
      </c>
      <c r="BB23" s="11">
        <f>SUM(BB10:BB22)</f>
        <v>212</v>
      </c>
      <c r="BC23" s="12">
        <f>BB23/BA23</f>
        <v>0.95067264573991</v>
      </c>
      <c r="BD23" s="11"/>
      <c r="BE23" s="11"/>
      <c r="BF23" s="12"/>
      <c r="BG23" s="11"/>
      <c r="BH23" s="11"/>
      <c r="BI23" s="12"/>
      <c r="BJ23" s="11">
        <f>SUM(BJ10:BJ22)</f>
        <v>124</v>
      </c>
      <c r="BK23" s="11">
        <f>SUM(BK10:BK22)</f>
        <v>118</v>
      </c>
      <c r="BL23" s="12">
        <f t="shared" si="30"/>
        <v>0.951612903225806</v>
      </c>
      <c r="BM23" s="11"/>
      <c r="BN23" s="11"/>
      <c r="BO23" s="12"/>
      <c r="BP23" s="11">
        <f>SUM(BP10:BP22)</f>
        <v>127</v>
      </c>
      <c r="BQ23" s="11">
        <f>SUM(BQ10:BQ22)</f>
        <v>118</v>
      </c>
      <c r="BR23" s="12">
        <f>BQ23/BP23</f>
        <v>0.929133858267717</v>
      </c>
      <c r="BS23" s="34">
        <f>B23+E23+H23+K23+N23+Q23+T23+W23+Z23+AC23+AF23+AI23+AL23+AO23+AR23+AU23+AX23+BA23+BD23+BG23+BJ23+BM23+BP23</f>
        <v>1505</v>
      </c>
      <c r="BT23" s="11">
        <f t="shared" si="28"/>
        <v>1420</v>
      </c>
      <c r="BU23" s="43">
        <f t="shared" si="29"/>
        <v>0.943521594684385</v>
      </c>
    </row>
    <row r="24" spans="1:73">
      <c r="A24" s="13" t="s">
        <v>49</v>
      </c>
      <c r="B24" s="14">
        <f t="shared" ref="B24:F24" si="45">B9+B23</f>
        <v>219</v>
      </c>
      <c r="C24" s="14">
        <f t="shared" si="45"/>
        <v>185</v>
      </c>
      <c r="D24" s="15">
        <f t="shared" si="32"/>
        <v>0.844748858447489</v>
      </c>
      <c r="E24" s="14">
        <f t="shared" si="45"/>
        <v>156</v>
      </c>
      <c r="F24" s="14">
        <f t="shared" si="45"/>
        <v>131</v>
      </c>
      <c r="G24" s="15">
        <f t="shared" si="26"/>
        <v>0.83974358974359</v>
      </c>
      <c r="H24" s="14">
        <f t="shared" ref="H24:L24" si="46">H9+H23</f>
        <v>321</v>
      </c>
      <c r="I24" s="14">
        <f t="shared" si="46"/>
        <v>274</v>
      </c>
      <c r="J24" s="15">
        <f t="shared" si="34"/>
        <v>0.853582554517134</v>
      </c>
      <c r="K24" s="14">
        <f t="shared" si="46"/>
        <v>277</v>
      </c>
      <c r="L24" s="14">
        <f t="shared" si="46"/>
        <v>228</v>
      </c>
      <c r="M24" s="15">
        <f t="shared" si="35"/>
        <v>0.823104693140794</v>
      </c>
      <c r="N24" s="14">
        <f t="shared" ref="N24:R24" si="47">N9+N23</f>
        <v>58</v>
      </c>
      <c r="O24" s="14">
        <f t="shared" si="47"/>
        <v>37</v>
      </c>
      <c r="P24" s="15">
        <f>O24/N24</f>
        <v>0.637931034482759</v>
      </c>
      <c r="Q24" s="14">
        <f t="shared" si="47"/>
        <v>112</v>
      </c>
      <c r="R24" s="14">
        <f t="shared" si="47"/>
        <v>99</v>
      </c>
      <c r="S24" s="15">
        <f t="shared" si="37"/>
        <v>0.883928571428571</v>
      </c>
      <c r="T24" s="14">
        <f t="shared" ref="T24:X24" si="48">T9+T23</f>
        <v>66</v>
      </c>
      <c r="U24" s="14">
        <f t="shared" si="48"/>
        <v>64</v>
      </c>
      <c r="V24" s="15">
        <f>U24/T24</f>
        <v>0.96969696969697</v>
      </c>
      <c r="W24" s="14">
        <f t="shared" si="48"/>
        <v>28</v>
      </c>
      <c r="X24" s="14">
        <f t="shared" si="48"/>
        <v>24</v>
      </c>
      <c r="Y24" s="15">
        <f>X24/W24</f>
        <v>0.857142857142857</v>
      </c>
      <c r="Z24" s="14">
        <f t="shared" ref="Z24:AD24" si="49">Z9+Z23</f>
        <v>34</v>
      </c>
      <c r="AA24" s="14">
        <f t="shared" si="49"/>
        <v>27</v>
      </c>
      <c r="AB24" s="15">
        <f>AA24/Z24</f>
        <v>0.794117647058823</v>
      </c>
      <c r="AC24" s="14">
        <f t="shared" si="49"/>
        <v>77</v>
      </c>
      <c r="AD24" s="14">
        <f t="shared" si="49"/>
        <v>76</v>
      </c>
      <c r="AE24" s="15">
        <f t="shared" si="40"/>
        <v>0.987012987012987</v>
      </c>
      <c r="AF24" s="14">
        <f>AF9+AF23</f>
        <v>162</v>
      </c>
      <c r="AG24" s="14">
        <f>AG9+AG23</f>
        <v>130</v>
      </c>
      <c r="AH24" s="15">
        <f t="shared" si="41"/>
        <v>0.802469135802469</v>
      </c>
      <c r="AI24" s="14"/>
      <c r="AJ24" s="14"/>
      <c r="AK24" s="15"/>
      <c r="AL24" s="14">
        <f t="shared" ref="AL24:AP24" si="50">AL9+AL23</f>
        <v>68</v>
      </c>
      <c r="AM24" s="14">
        <f t="shared" si="50"/>
        <v>56</v>
      </c>
      <c r="AN24" s="15">
        <f>AM24/AL24</f>
        <v>0.823529411764706</v>
      </c>
      <c r="AO24" s="14">
        <f>AO9+AO23</f>
        <v>144</v>
      </c>
      <c r="AP24" s="14">
        <f t="shared" si="50"/>
        <v>119</v>
      </c>
      <c r="AQ24" s="15">
        <f t="shared" si="43"/>
        <v>0.826388888888889</v>
      </c>
      <c r="AR24" s="14">
        <f t="shared" ref="AR24:AV24" si="51">AR9+AR23</f>
        <v>7</v>
      </c>
      <c r="AS24" s="14">
        <f t="shared" si="51"/>
        <v>5</v>
      </c>
      <c r="AT24" s="15">
        <f>AS24/AR24</f>
        <v>0.714285714285714</v>
      </c>
      <c r="AU24" s="14">
        <f t="shared" si="51"/>
        <v>6</v>
      </c>
      <c r="AV24" s="14">
        <f t="shared" si="51"/>
        <v>5</v>
      </c>
      <c r="AW24" s="15">
        <f>AV24/AU24</f>
        <v>0.833333333333333</v>
      </c>
      <c r="AX24" s="14"/>
      <c r="AY24" s="14"/>
      <c r="AZ24" s="15"/>
      <c r="BA24" s="14">
        <f t="shared" ref="AX24:BB24" si="52">BA9+BA23</f>
        <v>231</v>
      </c>
      <c r="BB24" s="14">
        <f t="shared" si="52"/>
        <v>218</v>
      </c>
      <c r="BC24" s="15">
        <f>BB24/BA24</f>
        <v>0.943722943722944</v>
      </c>
      <c r="BD24" s="14"/>
      <c r="BE24" s="14"/>
      <c r="BF24" s="15"/>
      <c r="BG24" s="14"/>
      <c r="BH24" s="14"/>
      <c r="BI24" s="15"/>
      <c r="BJ24" s="14">
        <f>BJ9+BJ23</f>
        <v>124</v>
      </c>
      <c r="BK24" s="14">
        <f>BK9+BK23</f>
        <v>118</v>
      </c>
      <c r="BL24" s="15">
        <f t="shared" si="30"/>
        <v>0.951612903225806</v>
      </c>
      <c r="BM24" s="14"/>
      <c r="BN24" s="14"/>
      <c r="BO24" s="15"/>
      <c r="BP24" s="14">
        <f>BP9+BP23</f>
        <v>184</v>
      </c>
      <c r="BQ24" s="14">
        <f>BQ9+BQ23</f>
        <v>147</v>
      </c>
      <c r="BR24" s="15">
        <f>BQ24/BP24</f>
        <v>0.798913043478261</v>
      </c>
      <c r="BS24" s="36">
        <f t="shared" si="27"/>
        <v>2274</v>
      </c>
      <c r="BT24" s="14">
        <f t="shared" si="28"/>
        <v>1943</v>
      </c>
      <c r="BU24" s="44">
        <f t="shared" si="29"/>
        <v>0.854441512752858</v>
      </c>
    </row>
    <row r="25" spans="1:73">
      <c r="A25" s="7" t="s">
        <v>50</v>
      </c>
      <c r="B25" s="8">
        <v>3</v>
      </c>
      <c r="C25" s="8">
        <v>3</v>
      </c>
      <c r="D25" s="9">
        <f t="shared" si="32"/>
        <v>1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>
        <v>16</v>
      </c>
      <c r="AD25" s="8">
        <v>10</v>
      </c>
      <c r="AE25" s="9">
        <f t="shared" si="40"/>
        <v>0.625</v>
      </c>
      <c r="AF25" s="8">
        <v>1</v>
      </c>
      <c r="AG25" s="8">
        <v>1</v>
      </c>
      <c r="AH25" s="9">
        <f t="shared" si="41"/>
        <v>1</v>
      </c>
      <c r="AI25" s="8"/>
      <c r="AJ25" s="8"/>
      <c r="AK25" s="9"/>
      <c r="AL25" s="8"/>
      <c r="AM25" s="8"/>
      <c r="AN25" s="9"/>
      <c r="AO25" s="8">
        <v>3</v>
      </c>
      <c r="AP25" s="8">
        <v>2</v>
      </c>
      <c r="AQ25" s="9">
        <f t="shared" si="43"/>
        <v>0.666666666666667</v>
      </c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35">
        <f t="shared" si="27"/>
        <v>23</v>
      </c>
      <c r="BT25" s="8">
        <f t="shared" si="28"/>
        <v>16</v>
      </c>
      <c r="BU25" s="42">
        <f t="shared" si="29"/>
        <v>0.695652173913043</v>
      </c>
    </row>
    <row r="26" spans="1:73">
      <c r="A26" s="7" t="s">
        <v>51</v>
      </c>
      <c r="B26" s="8">
        <v>1</v>
      </c>
      <c r="C26" s="8">
        <v>1</v>
      </c>
      <c r="D26" s="9">
        <f t="shared" si="32"/>
        <v>1</v>
      </c>
      <c r="E26" s="8"/>
      <c r="F26" s="8"/>
      <c r="G26" s="9"/>
      <c r="H26" s="8">
        <v>1</v>
      </c>
      <c r="I26" s="8">
        <v>1</v>
      </c>
      <c r="J26" s="9">
        <f>I26/H26</f>
        <v>1</v>
      </c>
      <c r="K26" s="8"/>
      <c r="L26" s="8"/>
      <c r="M26" s="9"/>
      <c r="N26" s="8"/>
      <c r="O26" s="8"/>
      <c r="P26" s="9"/>
      <c r="Q26" s="8">
        <v>1</v>
      </c>
      <c r="R26" s="8">
        <v>1</v>
      </c>
      <c r="S26" s="9">
        <f t="shared" si="37"/>
        <v>1</v>
      </c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v>1</v>
      </c>
      <c r="AG26" s="8">
        <v>0</v>
      </c>
      <c r="AH26" s="9">
        <f t="shared" si="41"/>
        <v>0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>
        <v>1</v>
      </c>
      <c r="BN26" s="8">
        <v>0</v>
      </c>
      <c r="BO26" s="9">
        <f>BN26/BM26</f>
        <v>0</v>
      </c>
      <c r="BP26" s="8"/>
      <c r="BQ26" s="8"/>
      <c r="BR26" s="9"/>
      <c r="BS26" s="35"/>
      <c r="BT26" s="8"/>
      <c r="BU26" s="42"/>
    </row>
    <row r="27" spans="1:73">
      <c r="A27" s="7" t="s">
        <v>52</v>
      </c>
      <c r="B27" s="8">
        <v>11</v>
      </c>
      <c r="C27" s="8">
        <v>6</v>
      </c>
      <c r="D27" s="9">
        <f t="shared" ref="D27:D30" si="53">C27/B27</f>
        <v>0.545454545454545</v>
      </c>
      <c r="E27" s="8"/>
      <c r="F27" s="8"/>
      <c r="G27" s="9"/>
      <c r="H27" s="8">
        <v>5</v>
      </c>
      <c r="I27" s="8">
        <v>2</v>
      </c>
      <c r="J27" s="9">
        <f t="shared" si="34"/>
        <v>0.4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v>2</v>
      </c>
      <c r="AD27" s="8">
        <v>1</v>
      </c>
      <c r="AE27" s="9">
        <f t="shared" si="40"/>
        <v>0.5</v>
      </c>
      <c r="AF27" s="8">
        <v>1</v>
      </c>
      <c r="AG27" s="8">
        <v>0</v>
      </c>
      <c r="AH27" s="9">
        <f t="shared" si="41"/>
        <v>0</v>
      </c>
      <c r="AI27" s="8"/>
      <c r="AJ27" s="8"/>
      <c r="AK27" s="9"/>
      <c r="AL27" s="8"/>
      <c r="AM27" s="8"/>
      <c r="AN27" s="9"/>
      <c r="AO27" s="8">
        <v>3</v>
      </c>
      <c r="AP27" s="8">
        <v>1</v>
      </c>
      <c r="AQ27" s="9">
        <f>AP27/AO27</f>
        <v>0.333333333333333</v>
      </c>
      <c r="AR27" s="8"/>
      <c r="AS27" s="8"/>
      <c r="AT27" s="9"/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48"/>
      <c r="BM27" s="8"/>
      <c r="BN27" s="8"/>
      <c r="BO27" s="9"/>
      <c r="BP27" s="8"/>
      <c r="BQ27" s="8"/>
      <c r="BR27" s="9"/>
      <c r="BS27" s="35">
        <f t="shared" ref="BS27:BS30" si="54">B27+E27+H27+K27+N27+Q27+T27+W27+Z27+AC27+AF27+AI27+AL27+AO27+AR27+AU27+AX27+BA27+BD27+BG27+BJ27+BM27+BP27</f>
        <v>22</v>
      </c>
      <c r="BT27" s="8">
        <f t="shared" ref="BT27:BT30" si="55">C27+F27+I27+L27+O27+R27+U27+X27+AA27+AD27+AG27+AJ27+AM27+AP27+AS27+AV27+AY27+BB27+BE27+BH27+BK27+BN27+BQ27</f>
        <v>10</v>
      </c>
      <c r="BU27" s="42">
        <f t="shared" ref="BU27:BU30" si="56">BT27/BS27</f>
        <v>0.454545454545455</v>
      </c>
    </row>
    <row r="28" spans="1:73">
      <c r="A28" s="7" t="s">
        <v>53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35"/>
      <c r="BT28" s="8"/>
      <c r="BU28" s="42"/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v>1</v>
      </c>
      <c r="R29" s="8">
        <v>1</v>
      </c>
      <c r="S29" s="9">
        <f>R29/Q29</f>
        <v>1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35"/>
      <c r="BT29" s="8"/>
      <c r="BU29" s="42"/>
    </row>
    <row r="30" spans="1:73">
      <c r="A30" s="10" t="s">
        <v>55</v>
      </c>
      <c r="B30" s="11">
        <f>SUM(B25:B29)</f>
        <v>15</v>
      </c>
      <c r="C30" s="11">
        <f>SUM(C25:C29)</f>
        <v>10</v>
      </c>
      <c r="D30" s="12">
        <f t="shared" si="53"/>
        <v>0.666666666666667</v>
      </c>
      <c r="E30" s="11"/>
      <c r="F30" s="11"/>
      <c r="G30" s="12"/>
      <c r="H30" s="11">
        <f>SUM(H25:H29)</f>
        <v>6</v>
      </c>
      <c r="I30" s="11">
        <f>SUM(I25:I29)</f>
        <v>3</v>
      </c>
      <c r="J30" s="12">
        <f>I30/H30</f>
        <v>0.5</v>
      </c>
      <c r="K30" s="11"/>
      <c r="L30" s="11"/>
      <c r="M30" s="12"/>
      <c r="N30" s="11"/>
      <c r="O30" s="11"/>
      <c r="P30" s="12"/>
      <c r="Q30" s="11">
        <f>SUM(Q25:Q29)</f>
        <v>2</v>
      </c>
      <c r="R30" s="11">
        <f>SUM(R25:R29)</f>
        <v>2</v>
      </c>
      <c r="S30" s="12">
        <f t="shared" ref="S30:S37" si="57">R30/Q30</f>
        <v>1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 t="shared" ref="AC30:AG30" si="58">SUM(AC25:AC29)</f>
        <v>18</v>
      </c>
      <c r="AD30" s="11">
        <f t="shared" si="58"/>
        <v>11</v>
      </c>
      <c r="AE30" s="12">
        <f>AD30/AC30</f>
        <v>0.611111111111111</v>
      </c>
      <c r="AF30" s="11">
        <f t="shared" si="58"/>
        <v>3</v>
      </c>
      <c r="AG30" s="11">
        <f t="shared" si="58"/>
        <v>1</v>
      </c>
      <c r="AH30" s="12">
        <f t="shared" ref="AH30:AH33" si="59">AG30/AF30</f>
        <v>0.333333333333333</v>
      </c>
      <c r="AI30" s="11"/>
      <c r="AJ30" s="11"/>
      <c r="AK30" s="12"/>
      <c r="AL30" s="11"/>
      <c r="AM30" s="11"/>
      <c r="AN30" s="12"/>
      <c r="AO30" s="11">
        <f t="shared" ref="AO30:AS30" si="60">SUM(AO25:AO29)</f>
        <v>6</v>
      </c>
      <c r="AP30" s="11">
        <f t="shared" si="60"/>
        <v>3</v>
      </c>
      <c r="AQ30" s="12">
        <f>AP30/AO30</f>
        <v>0.5</v>
      </c>
      <c r="AR30" s="11"/>
      <c r="AS30" s="11"/>
      <c r="AT30" s="12"/>
      <c r="AU30" s="11"/>
      <c r="AV30" s="11"/>
      <c r="AW30" s="12"/>
      <c r="AX30" s="11"/>
      <c r="AY30" s="11"/>
      <c r="AZ30" s="12"/>
      <c r="BA30" s="11"/>
      <c r="BB30" s="11"/>
      <c r="BC30" s="12"/>
      <c r="BD30" s="11"/>
      <c r="BE30" s="11"/>
      <c r="BF30" s="12"/>
      <c r="BG30" s="11"/>
      <c r="BH30" s="11"/>
      <c r="BI30" s="12"/>
      <c r="BJ30" s="11"/>
      <c r="BK30" s="11"/>
      <c r="BL30" s="12"/>
      <c r="BM30" s="11">
        <f t="shared" ref="BJ30:BN30" si="61">SUM(BM25:BM29)</f>
        <v>1</v>
      </c>
      <c r="BN30" s="11">
        <f t="shared" si="61"/>
        <v>0</v>
      </c>
      <c r="BO30" s="12">
        <f>BN30/BM30</f>
        <v>0</v>
      </c>
      <c r="BP30" s="11"/>
      <c r="BQ30" s="11"/>
      <c r="BR30" s="12"/>
      <c r="BS30" s="34">
        <f t="shared" si="54"/>
        <v>51</v>
      </c>
      <c r="BT30" s="11">
        <f t="shared" si="55"/>
        <v>30</v>
      </c>
      <c r="BU30" s="43">
        <f t="shared" si="56"/>
        <v>0.588235294117647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v>1</v>
      </c>
      <c r="AD31" s="8">
        <v>1</v>
      </c>
      <c r="AE31" s="9">
        <f>AD31/AC31</f>
        <v>1</v>
      </c>
      <c r="AF31" s="8">
        <v>2</v>
      </c>
      <c r="AG31" s="8">
        <v>2</v>
      </c>
      <c r="AH31" s="9">
        <f t="shared" si="59"/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35"/>
      <c r="BT31" s="8"/>
      <c r="BU31" s="42"/>
    </row>
    <row r="32" spans="1:73">
      <c r="A32" s="7" t="s">
        <v>57</v>
      </c>
      <c r="B32" s="8"/>
      <c r="C32" s="8"/>
      <c r="D32" s="9"/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35"/>
      <c r="BT32" s="8"/>
      <c r="BU32" s="42"/>
    </row>
    <row r="33" spans="1:73">
      <c r="A33" s="7" t="s">
        <v>58</v>
      </c>
      <c r="B33" s="8">
        <v>3</v>
      </c>
      <c r="C33" s="8">
        <v>2</v>
      </c>
      <c r="D33" s="9">
        <f t="shared" ref="D33:D38" si="62">C33/B33</f>
        <v>0.666666666666667</v>
      </c>
      <c r="E33" s="8"/>
      <c r="F33" s="8"/>
      <c r="G33" s="9"/>
      <c r="H33" s="8">
        <v>2</v>
      </c>
      <c r="I33" s="8">
        <v>1</v>
      </c>
      <c r="J33" s="9">
        <f t="shared" ref="J33:J37" si="63">I33/H33</f>
        <v>0.5</v>
      </c>
      <c r="K33" s="8"/>
      <c r="L33" s="8"/>
      <c r="M33" s="9"/>
      <c r="N33" s="8"/>
      <c r="O33" s="8"/>
      <c r="P33" s="9"/>
      <c r="Q33" s="8">
        <v>1</v>
      </c>
      <c r="R33" s="8">
        <v>1</v>
      </c>
      <c r="S33" s="9">
        <f t="shared" si="57"/>
        <v>1</v>
      </c>
      <c r="T33" s="8"/>
      <c r="U33" s="8"/>
      <c r="V33" s="9"/>
      <c r="W33" s="8"/>
      <c r="X33" s="8"/>
      <c r="Y33" s="9"/>
      <c r="Z33" s="8"/>
      <c r="AA33" s="8"/>
      <c r="AB33" s="9"/>
      <c r="AC33" s="8">
        <v>1</v>
      </c>
      <c r="AD33" s="8">
        <v>1</v>
      </c>
      <c r="AE33" s="9">
        <f t="shared" ref="AE33:AE38" si="64">AD33/AC33</f>
        <v>1</v>
      </c>
      <c r="AF33" s="8"/>
      <c r="AG33" s="8"/>
      <c r="AH33" s="9"/>
      <c r="AI33" s="8">
        <v>1</v>
      </c>
      <c r="AJ33" s="8">
        <v>1</v>
      </c>
      <c r="AK33" s="9">
        <f t="shared" ref="AK33:AK37" si="65">AJ33/AI33</f>
        <v>1</v>
      </c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>
        <v>1</v>
      </c>
      <c r="BH33" s="8">
        <v>0</v>
      </c>
      <c r="BI33" s="9">
        <f t="shared" ref="BI33:BI37" si="66">BH33/BG33</f>
        <v>0</v>
      </c>
      <c r="BJ33" s="8"/>
      <c r="BK33" s="8"/>
      <c r="BL33" s="9"/>
      <c r="BM33" s="8"/>
      <c r="BN33" s="8"/>
      <c r="BO33" s="9"/>
      <c r="BP33" s="8"/>
      <c r="BQ33" s="8"/>
      <c r="BR33" s="9"/>
      <c r="BS33" s="35">
        <f t="shared" ref="BS32:BS40" si="67">B33+E33+H33+K33+N33+Q33+T33+W33+Z33+AC33+AF33+AI33+AL33+AO33+AR33+AU33+AX33+BA33+BD33+BG33+BJ33+BM33+BP33</f>
        <v>9</v>
      </c>
      <c r="BT33" s="8">
        <f t="shared" ref="BT32:BT40" si="68">C33+F33+I33+L33+O33+R33+U33+X33+AA33+AD33+AG33+AJ33+AM33+AP33+AS33+AV33+AY33+BB33+BE33+BH33+BK33+BN33+BQ33</f>
        <v>6</v>
      </c>
      <c r="BU33" s="42">
        <f t="shared" ref="BU32:BU40" si="69">BT33/BS33</f>
        <v>0.666666666666667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35"/>
      <c r="BT34" s="8"/>
      <c r="BU34" s="42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v>2</v>
      </c>
      <c r="R35" s="8">
        <v>2</v>
      </c>
      <c r="S35" s="9">
        <f t="shared" si="57"/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35">
        <f t="shared" si="67"/>
        <v>2</v>
      </c>
      <c r="BT35" s="8">
        <f t="shared" si="68"/>
        <v>2</v>
      </c>
      <c r="BU35" s="42">
        <f t="shared" si="69"/>
        <v>1</v>
      </c>
    </row>
    <row r="36" spans="1:73">
      <c r="A36" s="10" t="s">
        <v>61</v>
      </c>
      <c r="B36" s="11">
        <f>SUM(B31:B35)</f>
        <v>3</v>
      </c>
      <c r="C36" s="11">
        <f>SUM(C31:C35)</f>
        <v>2</v>
      </c>
      <c r="D36" s="12">
        <f t="shared" si="62"/>
        <v>0.666666666666667</v>
      </c>
      <c r="E36" s="11"/>
      <c r="F36" s="11"/>
      <c r="G36" s="12"/>
      <c r="H36" s="11">
        <f>SUM(H31:H35)</f>
        <v>2</v>
      </c>
      <c r="I36" s="11">
        <f>SUM(I31:I35)</f>
        <v>1</v>
      </c>
      <c r="J36" s="12">
        <f t="shared" si="63"/>
        <v>0.5</v>
      </c>
      <c r="K36" s="11"/>
      <c r="L36" s="11"/>
      <c r="M36" s="12"/>
      <c r="N36" s="11"/>
      <c r="O36" s="11"/>
      <c r="P36" s="12"/>
      <c r="Q36" s="11">
        <f>SUM(Q31:Q35)</f>
        <v>3</v>
      </c>
      <c r="R36" s="11">
        <f>SUM(R31:R35)</f>
        <v>3</v>
      </c>
      <c r="S36" s="12">
        <f t="shared" si="57"/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SUM(AC31:AC35)</f>
        <v>2</v>
      </c>
      <c r="AD36" s="11">
        <f>SUM(AD31:AD35)</f>
        <v>2</v>
      </c>
      <c r="AE36" s="12">
        <f t="shared" si="64"/>
        <v>1</v>
      </c>
      <c r="AF36" s="11">
        <f t="shared" ref="AF36:AJ36" si="70">SUM(AF31:AF35)</f>
        <v>2</v>
      </c>
      <c r="AG36" s="11">
        <f t="shared" si="70"/>
        <v>2</v>
      </c>
      <c r="AH36" s="12">
        <f t="shared" ref="AH36:AH39" si="71">AG36/AF36</f>
        <v>1</v>
      </c>
      <c r="AI36" s="11">
        <f t="shared" si="70"/>
        <v>1</v>
      </c>
      <c r="AJ36" s="11">
        <f t="shared" si="70"/>
        <v>1</v>
      </c>
      <c r="AK36" s="12">
        <f t="shared" si="65"/>
        <v>1</v>
      </c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>
        <f>SUM(BG31:BG35)</f>
        <v>1</v>
      </c>
      <c r="BH36" s="11">
        <f>SUM(BH31:BH35)</f>
        <v>0</v>
      </c>
      <c r="BI36" s="12">
        <f t="shared" si="66"/>
        <v>0</v>
      </c>
      <c r="BJ36" s="11"/>
      <c r="BK36" s="11"/>
      <c r="BL36" s="12"/>
      <c r="BM36" s="11"/>
      <c r="BN36" s="11"/>
      <c r="BO36" s="12"/>
      <c r="BP36" s="11"/>
      <c r="BQ36" s="11"/>
      <c r="BR36" s="12"/>
      <c r="BS36" s="34">
        <f t="shared" si="67"/>
        <v>14</v>
      </c>
      <c r="BT36" s="11">
        <f t="shared" si="68"/>
        <v>11</v>
      </c>
      <c r="BU36" s="43">
        <f t="shared" si="69"/>
        <v>0.785714285714286</v>
      </c>
    </row>
    <row r="37" spans="1:73">
      <c r="A37" s="13" t="s">
        <v>62</v>
      </c>
      <c r="B37" s="14">
        <f>B30+B36</f>
        <v>18</v>
      </c>
      <c r="C37" s="14">
        <f>C30+C36</f>
        <v>12</v>
      </c>
      <c r="D37" s="15">
        <f t="shared" si="62"/>
        <v>0.666666666666667</v>
      </c>
      <c r="E37" s="14"/>
      <c r="F37" s="14"/>
      <c r="G37" s="15"/>
      <c r="H37" s="14">
        <f>H30+H36</f>
        <v>8</v>
      </c>
      <c r="I37" s="14">
        <f>I30+I36</f>
        <v>4</v>
      </c>
      <c r="J37" s="15">
        <f t="shared" si="63"/>
        <v>0.5</v>
      </c>
      <c r="K37" s="14"/>
      <c r="L37" s="14"/>
      <c r="M37" s="15"/>
      <c r="N37" s="14"/>
      <c r="O37" s="14"/>
      <c r="P37" s="15"/>
      <c r="Q37" s="14">
        <f>Q30+Q36</f>
        <v>5</v>
      </c>
      <c r="R37" s="14">
        <f>R30+R36</f>
        <v>5</v>
      </c>
      <c r="S37" s="15">
        <f t="shared" si="57"/>
        <v>1</v>
      </c>
      <c r="T37" s="14"/>
      <c r="U37" s="14"/>
      <c r="V37" s="15"/>
      <c r="W37" s="14"/>
      <c r="X37" s="14"/>
      <c r="Y37" s="15"/>
      <c r="Z37" s="14"/>
      <c r="AA37" s="14"/>
      <c r="AB37" s="15"/>
      <c r="AC37" s="14">
        <f t="shared" ref="AC37:AG37" si="72">AC30+AC36</f>
        <v>20</v>
      </c>
      <c r="AD37" s="14">
        <f t="shared" si="72"/>
        <v>13</v>
      </c>
      <c r="AE37" s="15">
        <f t="shared" si="64"/>
        <v>0.65</v>
      </c>
      <c r="AF37" s="14">
        <f t="shared" si="72"/>
        <v>5</v>
      </c>
      <c r="AG37" s="14">
        <f t="shared" si="72"/>
        <v>3</v>
      </c>
      <c r="AH37" s="15">
        <f t="shared" si="71"/>
        <v>0.6</v>
      </c>
      <c r="AI37" s="14">
        <f>AI30+AI36</f>
        <v>1</v>
      </c>
      <c r="AJ37" s="14">
        <f>AJ30+AJ36</f>
        <v>1</v>
      </c>
      <c r="AK37" s="15">
        <f t="shared" si="65"/>
        <v>1</v>
      </c>
      <c r="AL37" s="14"/>
      <c r="AM37" s="14"/>
      <c r="AN37" s="15"/>
      <c r="AO37" s="14">
        <f t="shared" ref="AO37:AS37" si="73">AO30+AO36</f>
        <v>6</v>
      </c>
      <c r="AP37" s="14">
        <f t="shared" si="73"/>
        <v>3</v>
      </c>
      <c r="AQ37" s="15">
        <f t="shared" ref="AQ37:AQ41" si="74">AP37/AO37</f>
        <v>0.5</v>
      </c>
      <c r="AR37" s="14"/>
      <c r="AS37" s="14"/>
      <c r="AT37" s="15"/>
      <c r="AU37" s="14"/>
      <c r="AV37" s="14"/>
      <c r="AW37" s="15"/>
      <c r="AX37" s="14"/>
      <c r="AY37" s="14"/>
      <c r="AZ37" s="15"/>
      <c r="BA37" s="14"/>
      <c r="BB37" s="14"/>
      <c r="BC37" s="15"/>
      <c r="BD37" s="14"/>
      <c r="BE37" s="14"/>
      <c r="BF37" s="15"/>
      <c r="BG37" s="14">
        <f>BG30+BG36</f>
        <v>1</v>
      </c>
      <c r="BH37" s="14">
        <f>BH30+BH36</f>
        <v>0</v>
      </c>
      <c r="BI37" s="15">
        <f t="shared" si="66"/>
        <v>0</v>
      </c>
      <c r="BJ37" s="14"/>
      <c r="BK37" s="14"/>
      <c r="BL37" s="15"/>
      <c r="BM37" s="14">
        <f>BM30+BM36</f>
        <v>1</v>
      </c>
      <c r="BN37" s="14">
        <f t="shared" ref="BJ37:BN37" si="75">BN30+BN36</f>
        <v>0</v>
      </c>
      <c r="BO37" s="15">
        <f>BN37/BM37</f>
        <v>0</v>
      </c>
      <c r="BP37" s="14"/>
      <c r="BQ37" s="14"/>
      <c r="BR37" s="15"/>
      <c r="BS37" s="36">
        <f t="shared" si="67"/>
        <v>65</v>
      </c>
      <c r="BT37" s="14">
        <f t="shared" si="68"/>
        <v>41</v>
      </c>
      <c r="BU37" s="44">
        <f t="shared" si="69"/>
        <v>0.630769230769231</v>
      </c>
    </row>
    <row r="38" spans="1:73">
      <c r="A38" s="7" t="s">
        <v>63</v>
      </c>
      <c r="B38" s="8">
        <v>4</v>
      </c>
      <c r="C38" s="8">
        <v>3</v>
      </c>
      <c r="D38" s="9">
        <f t="shared" si="62"/>
        <v>0.75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>
        <v>15</v>
      </c>
      <c r="AD38" s="8">
        <v>10</v>
      </c>
      <c r="AE38" s="9">
        <f t="shared" si="64"/>
        <v>0.666666666666667</v>
      </c>
      <c r="AF38" s="8">
        <v>2</v>
      </c>
      <c r="AG38" s="8">
        <v>1</v>
      </c>
      <c r="AH38" s="9">
        <f t="shared" si="71"/>
        <v>0.5</v>
      </c>
      <c r="AI38" s="8"/>
      <c r="AJ38" s="8"/>
      <c r="AK38" s="9"/>
      <c r="AL38" s="8"/>
      <c r="AM38" s="8"/>
      <c r="AN38" s="9"/>
      <c r="AO38" s="8">
        <v>3</v>
      </c>
      <c r="AP38" s="8">
        <v>1</v>
      </c>
      <c r="AQ38" s="9">
        <f t="shared" si="74"/>
        <v>0.333333333333333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8"/>
      <c r="BH38" s="8"/>
      <c r="BI38" s="9"/>
      <c r="BJ38" s="8"/>
      <c r="BK38" s="8"/>
      <c r="BL38" s="9"/>
      <c r="BM38" s="8"/>
      <c r="BN38" s="8"/>
      <c r="BO38" s="9"/>
      <c r="BP38" s="8"/>
      <c r="BQ38" s="8"/>
      <c r="BR38" s="9"/>
      <c r="BS38" s="35">
        <f t="shared" si="67"/>
        <v>24</v>
      </c>
      <c r="BT38" s="8">
        <f t="shared" si="68"/>
        <v>15</v>
      </c>
      <c r="BU38" s="42">
        <f t="shared" si="69"/>
        <v>0.625</v>
      </c>
    </row>
    <row r="39" spans="1:73">
      <c r="A39" s="7" t="s">
        <v>64</v>
      </c>
      <c r="B39" s="8">
        <v>8</v>
      </c>
      <c r="C39" s="8">
        <v>8</v>
      </c>
      <c r="D39" s="9">
        <f t="shared" ref="D39:D43" si="76">C39/B39</f>
        <v>1</v>
      </c>
      <c r="E39" s="8"/>
      <c r="F39" s="8"/>
      <c r="G39" s="9"/>
      <c r="H39" s="8">
        <v>1</v>
      </c>
      <c r="I39" s="8">
        <v>0</v>
      </c>
      <c r="J39" s="9">
        <f>I39/H39</f>
        <v>0</v>
      </c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3</v>
      </c>
      <c r="AG39" s="8">
        <v>1</v>
      </c>
      <c r="AH39" s="9">
        <f t="shared" si="71"/>
        <v>0.333333333333333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>
        <v>1</v>
      </c>
      <c r="BN39" s="8">
        <v>1</v>
      </c>
      <c r="BO39" s="9">
        <f>BN39/BM39</f>
        <v>1</v>
      </c>
      <c r="BP39" s="8"/>
      <c r="BQ39" s="8"/>
      <c r="BR39" s="9"/>
      <c r="BS39" s="35">
        <f t="shared" si="67"/>
        <v>13</v>
      </c>
      <c r="BT39" s="8">
        <f t="shared" si="68"/>
        <v>10</v>
      </c>
      <c r="BU39" s="42">
        <f t="shared" si="69"/>
        <v>0.769230769230769</v>
      </c>
    </row>
    <row r="40" spans="1:73">
      <c r="A40" s="7" t="s">
        <v>65</v>
      </c>
      <c r="B40" s="8">
        <v>46</v>
      </c>
      <c r="C40" s="8">
        <v>24</v>
      </c>
      <c r="D40" s="9">
        <f t="shared" si="76"/>
        <v>0.521739130434783</v>
      </c>
      <c r="E40" s="8"/>
      <c r="F40" s="8"/>
      <c r="G40" s="9"/>
      <c r="H40" s="8">
        <v>4</v>
      </c>
      <c r="I40" s="8">
        <v>4</v>
      </c>
      <c r="J40" s="9">
        <f>I40/H40</f>
        <v>1</v>
      </c>
      <c r="K40" s="8"/>
      <c r="L40" s="8"/>
      <c r="M40" s="9"/>
      <c r="N40" s="8"/>
      <c r="O40" s="8"/>
      <c r="P40" s="9"/>
      <c r="Q40" s="8">
        <v>1</v>
      </c>
      <c r="R40" s="8">
        <v>1</v>
      </c>
      <c r="S40" s="9">
        <f t="shared" ref="S39:S43" si="77">R40/Q40</f>
        <v>1</v>
      </c>
      <c r="T40" s="8"/>
      <c r="U40" s="8"/>
      <c r="V40" s="9"/>
      <c r="W40" s="8"/>
      <c r="X40" s="8"/>
      <c r="Y40" s="9"/>
      <c r="Z40" s="8"/>
      <c r="AA40" s="8"/>
      <c r="AB40" s="9"/>
      <c r="AC40" s="8">
        <v>2</v>
      </c>
      <c r="AD40" s="8">
        <v>0</v>
      </c>
      <c r="AE40" s="9">
        <f t="shared" ref="AE40:AE44" si="78">AD40/AC40</f>
        <v>0</v>
      </c>
      <c r="AF40" s="8">
        <v>2</v>
      </c>
      <c r="AG40" s="8">
        <v>0</v>
      </c>
      <c r="AH40" s="9">
        <f t="shared" ref="AH40:AH44" si="79">AG40/AF40</f>
        <v>0</v>
      </c>
      <c r="AI40" s="8"/>
      <c r="AJ40" s="8"/>
      <c r="AK40" s="9"/>
      <c r="AL40" s="8"/>
      <c r="AM40" s="8"/>
      <c r="AN40" s="9"/>
      <c r="AO40" s="8">
        <v>7</v>
      </c>
      <c r="AP40" s="8">
        <v>2</v>
      </c>
      <c r="AQ40" s="9">
        <f t="shared" si="74"/>
        <v>0.285714285714286</v>
      </c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>
        <v>1</v>
      </c>
      <c r="BH40" s="8">
        <v>1</v>
      </c>
      <c r="BI40" s="9">
        <f>BH40/BG40</f>
        <v>1</v>
      </c>
      <c r="BJ40" s="8">
        <v>1</v>
      </c>
      <c r="BK40" s="8">
        <v>1</v>
      </c>
      <c r="BL40" s="9">
        <f t="shared" ref="BL37:BL40" si="80">BK40/BJ40</f>
        <v>1</v>
      </c>
      <c r="BM40" s="8"/>
      <c r="BN40" s="8"/>
      <c r="BO40" s="9"/>
      <c r="BP40" s="8"/>
      <c r="BQ40" s="8"/>
      <c r="BR40" s="9"/>
      <c r="BS40" s="35">
        <f t="shared" si="67"/>
        <v>64</v>
      </c>
      <c r="BT40" s="8">
        <f t="shared" si="68"/>
        <v>33</v>
      </c>
      <c r="BU40" s="42">
        <f t="shared" si="69"/>
        <v>0.515625</v>
      </c>
    </row>
    <row r="41" spans="1:73">
      <c r="A41" s="7" t="s">
        <v>66</v>
      </c>
      <c r="B41" s="8">
        <v>1</v>
      </c>
      <c r="C41" s="8">
        <v>1</v>
      </c>
      <c r="D41" s="9">
        <f t="shared" si="76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>
        <v>4</v>
      </c>
      <c r="AP41" s="8">
        <v>4</v>
      </c>
      <c r="AQ41" s="9">
        <f t="shared" si="74"/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35"/>
      <c r="BT41" s="8"/>
      <c r="BU41" s="42"/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35"/>
      <c r="BT42" s="8"/>
      <c r="BU42" s="42"/>
    </row>
    <row r="43" spans="1:73">
      <c r="A43" s="10" t="s">
        <v>68</v>
      </c>
      <c r="B43" s="11">
        <f>SUM(B38:B42)</f>
        <v>59</v>
      </c>
      <c r="C43" s="11">
        <f>SUM(C38:C42)</f>
        <v>36</v>
      </c>
      <c r="D43" s="12">
        <f t="shared" si="76"/>
        <v>0.610169491525424</v>
      </c>
      <c r="E43" s="11"/>
      <c r="F43" s="11"/>
      <c r="G43" s="12"/>
      <c r="H43" s="11">
        <f>SUM(H38:H42)</f>
        <v>5</v>
      </c>
      <c r="I43" s="11">
        <f>SUM(I38:I42)</f>
        <v>4</v>
      </c>
      <c r="J43" s="12">
        <f>I43/H43</f>
        <v>0.8</v>
      </c>
      <c r="K43" s="11"/>
      <c r="L43" s="11"/>
      <c r="M43" s="12"/>
      <c r="N43" s="11"/>
      <c r="O43" s="11"/>
      <c r="P43" s="12"/>
      <c r="Q43" s="11">
        <f>SUM(Q38:Q42)</f>
        <v>1</v>
      </c>
      <c r="R43" s="11">
        <f>SUM(R38:R42)</f>
        <v>1</v>
      </c>
      <c r="S43" s="12">
        <f t="shared" si="77"/>
        <v>1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 t="shared" ref="AC43:AG43" si="81">SUM(AC38:AC42)</f>
        <v>17</v>
      </c>
      <c r="AD43" s="11">
        <f t="shared" si="81"/>
        <v>10</v>
      </c>
      <c r="AE43" s="12">
        <f t="shared" si="78"/>
        <v>0.588235294117647</v>
      </c>
      <c r="AF43" s="11">
        <f t="shared" si="81"/>
        <v>7</v>
      </c>
      <c r="AG43" s="11">
        <f t="shared" si="81"/>
        <v>2</v>
      </c>
      <c r="AH43" s="12">
        <f t="shared" si="79"/>
        <v>0.285714285714286</v>
      </c>
      <c r="AI43" s="11"/>
      <c r="AJ43" s="11"/>
      <c r="AK43" s="12"/>
      <c r="AL43" s="11"/>
      <c r="AM43" s="11"/>
      <c r="AN43" s="12"/>
      <c r="AO43" s="11">
        <f>SUM(AO38:AO42)</f>
        <v>14</v>
      </c>
      <c r="AP43" s="11">
        <f>SUM(AP38:AP42)</f>
        <v>7</v>
      </c>
      <c r="AQ43" s="12">
        <f>AP43/AO43</f>
        <v>0.5</v>
      </c>
      <c r="AR43" s="11"/>
      <c r="AS43" s="11"/>
      <c r="AT43" s="12"/>
      <c r="AU43" s="11"/>
      <c r="AV43" s="11"/>
      <c r="AW43" s="12"/>
      <c r="AX43" s="11"/>
      <c r="AY43" s="11"/>
      <c r="AZ43" s="12"/>
      <c r="BA43" s="11"/>
      <c r="BB43" s="11"/>
      <c r="BC43" s="12"/>
      <c r="BD43" s="11"/>
      <c r="BE43" s="11"/>
      <c r="BF43" s="12"/>
      <c r="BG43" s="11">
        <f t="shared" ref="BG43:BK43" si="82">SUM(BG38:BG42)</f>
        <v>1</v>
      </c>
      <c r="BH43" s="11">
        <f t="shared" si="82"/>
        <v>1</v>
      </c>
      <c r="BI43" s="12">
        <f>BH43/BG43</f>
        <v>1</v>
      </c>
      <c r="BJ43" s="11">
        <f t="shared" si="82"/>
        <v>1</v>
      </c>
      <c r="BK43" s="11">
        <f t="shared" si="82"/>
        <v>1</v>
      </c>
      <c r="BL43" s="12">
        <f>BK43/BJ43</f>
        <v>1</v>
      </c>
      <c r="BM43" s="11">
        <f>SUM(BM38:BM42)</f>
        <v>1</v>
      </c>
      <c r="BN43" s="11">
        <f>SUM(BN38:BN42)</f>
        <v>1</v>
      </c>
      <c r="BO43" s="12">
        <f>BN43/BM43</f>
        <v>1</v>
      </c>
      <c r="BP43" s="11"/>
      <c r="BQ43" s="11"/>
      <c r="BR43" s="12"/>
      <c r="BS43" s="34">
        <f t="shared" ref="BS42:BS46" si="83">B43+E43+H43+K43+N43+Q43+T43+W43+Z43+AC43+AF43+AI43+AL43+AO43+AR43+AU43+AX43+BA43+BD43+BG43+BJ43+BM43+BP43</f>
        <v>106</v>
      </c>
      <c r="BT43" s="11">
        <f t="shared" ref="BT42:BT46" si="84">C43+F43+I43+L43+O43+R43+U43+X43+AA43+AD43+AG43+AJ43+AM43+AP43+AS43+AV43+AY43+BB43+BE43+BH43+BK43+BN43+BQ43</f>
        <v>63</v>
      </c>
      <c r="BU43" s="43">
        <f t="shared" ref="BU42:BU46" si="85">BT43/BS43</f>
        <v>0.594339622641509</v>
      </c>
    </row>
    <row r="44" spans="1:73">
      <c r="A44" s="7" t="s">
        <v>69</v>
      </c>
      <c r="B44" s="8"/>
      <c r="C44" s="8"/>
      <c r="D44" s="9"/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>
        <v>2</v>
      </c>
      <c r="AD44" s="8">
        <v>2</v>
      </c>
      <c r="AE44" s="9">
        <f t="shared" si="78"/>
        <v>1</v>
      </c>
      <c r="AF44" s="8">
        <v>2</v>
      </c>
      <c r="AG44" s="8">
        <v>2</v>
      </c>
      <c r="AH44" s="9">
        <f t="shared" si="79"/>
        <v>1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35">
        <f t="shared" si="83"/>
        <v>4</v>
      </c>
      <c r="BT44" s="8">
        <f t="shared" si="84"/>
        <v>4</v>
      </c>
      <c r="BU44" s="42">
        <f t="shared" si="85"/>
        <v>1</v>
      </c>
    </row>
    <row r="45" spans="1:73">
      <c r="A45" s="7" t="s">
        <v>70</v>
      </c>
      <c r="B45" s="8">
        <v>1</v>
      </c>
      <c r="C45" s="8">
        <v>1</v>
      </c>
      <c r="D45" s="9">
        <f>C45/B45</f>
        <v>1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>
        <v>6</v>
      </c>
      <c r="R45" s="8">
        <v>5</v>
      </c>
      <c r="S45" s="9">
        <f>R45/Q45</f>
        <v>0.833333333333333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35"/>
      <c r="BT45" s="8"/>
      <c r="BU45" s="42"/>
    </row>
    <row r="46" spans="1:73">
      <c r="A46" s="7" t="s">
        <v>71</v>
      </c>
      <c r="B46" s="8">
        <v>4</v>
      </c>
      <c r="C46" s="8">
        <v>2</v>
      </c>
      <c r="D46" s="9">
        <f t="shared" ref="D46:D52" si="86">C46/B46</f>
        <v>0.5</v>
      </c>
      <c r="E46" s="8"/>
      <c r="F46" s="8"/>
      <c r="G46" s="9"/>
      <c r="H46" s="8">
        <v>4</v>
      </c>
      <c r="I46" s="8">
        <v>4</v>
      </c>
      <c r="J46" s="9">
        <f t="shared" ref="J46:J52" si="87">I46/H46</f>
        <v>1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>
        <v>1</v>
      </c>
      <c r="AG46" s="8">
        <v>1</v>
      </c>
      <c r="AH46" s="9">
        <f t="shared" ref="AH46:AH52" si="88">AG46/AF46</f>
        <v>1</v>
      </c>
      <c r="AI46" s="8">
        <v>2</v>
      </c>
      <c r="AJ46" s="8">
        <v>2</v>
      </c>
      <c r="AK46" s="9">
        <f t="shared" ref="AK46:AK52" si="89">AJ46/AI46</f>
        <v>1</v>
      </c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35">
        <f t="shared" si="83"/>
        <v>11</v>
      </c>
      <c r="BT46" s="8">
        <f t="shared" si="84"/>
        <v>9</v>
      </c>
      <c r="BU46" s="42">
        <f t="shared" si="85"/>
        <v>0.818181818181818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35"/>
      <c r="BT47" s="8"/>
      <c r="BU47" s="42"/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v>6</v>
      </c>
      <c r="R48" s="8">
        <v>2</v>
      </c>
      <c r="S48" s="9">
        <f t="shared" ref="S46:S52" si="90">R48/Q48</f>
        <v>0.333333333333333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35">
        <f t="shared" ref="BS48:BS52" si="91">B48+E48+H48+K48+N48+Q48+T48+W48+Z48+AC48+AF48+AI48+AL48+AO48+AR48+AU48+AX48+BA48+BD48+BG48+BJ48+BM48+BP48</f>
        <v>6</v>
      </c>
      <c r="BT48" s="8">
        <f t="shared" ref="BT48:BT52" si="92">C48+F48+I48+L48+O48+R48+U48+X48+AA48+AD48+AG48+AJ48+AM48+AP48+AS48+AV48+AY48+BB48+BE48+BH48+BK48+BN48+BQ48</f>
        <v>2</v>
      </c>
      <c r="BU48" s="42">
        <f t="shared" ref="BU48:BU52" si="93">BT48/BS48</f>
        <v>0.333333333333333</v>
      </c>
    </row>
    <row r="49" spans="1:73">
      <c r="A49" s="10" t="s">
        <v>74</v>
      </c>
      <c r="B49" s="11">
        <f>SUM(B44:B48)</f>
        <v>5</v>
      </c>
      <c r="C49" s="11">
        <f>SUM(C44:C48)</f>
        <v>3</v>
      </c>
      <c r="D49" s="12">
        <f t="shared" si="86"/>
        <v>0.6</v>
      </c>
      <c r="E49" s="11"/>
      <c r="F49" s="11"/>
      <c r="G49" s="12"/>
      <c r="H49" s="11">
        <f>SUM(H44:H48)</f>
        <v>4</v>
      </c>
      <c r="I49" s="11">
        <f>SUM(I44:I48)</f>
        <v>4</v>
      </c>
      <c r="J49" s="12">
        <f t="shared" si="87"/>
        <v>1</v>
      </c>
      <c r="K49" s="11"/>
      <c r="L49" s="11"/>
      <c r="M49" s="12"/>
      <c r="N49" s="11"/>
      <c r="O49" s="11"/>
      <c r="P49" s="12"/>
      <c r="Q49" s="11">
        <f>SUM(Q44:Q48)</f>
        <v>12</v>
      </c>
      <c r="R49" s="11">
        <f>SUM(R44:R48)</f>
        <v>7</v>
      </c>
      <c r="S49" s="12">
        <f t="shared" si="90"/>
        <v>0.583333333333333</v>
      </c>
      <c r="T49" s="11"/>
      <c r="U49" s="11"/>
      <c r="V49" s="12"/>
      <c r="W49" s="11">
        <f>SUM(W44:W48)</f>
        <v>0</v>
      </c>
      <c r="X49" s="11">
        <f>SUM(X44:X48)</f>
        <v>0</v>
      </c>
      <c r="Y49" s="12"/>
      <c r="Z49" s="11"/>
      <c r="AA49" s="11"/>
      <c r="AB49" s="12"/>
      <c r="AC49" s="11">
        <f>SUM(AC44:AC48)</f>
        <v>2</v>
      </c>
      <c r="AD49" s="11">
        <f t="shared" ref="AD49:AG49" si="94">SUM(AD44:AD48)</f>
        <v>2</v>
      </c>
      <c r="AE49" s="12">
        <f>AD49/AC49</f>
        <v>1</v>
      </c>
      <c r="AF49" s="11">
        <f t="shared" si="94"/>
        <v>3</v>
      </c>
      <c r="AG49" s="11">
        <f t="shared" si="94"/>
        <v>3</v>
      </c>
      <c r="AH49" s="12">
        <f t="shared" si="88"/>
        <v>1</v>
      </c>
      <c r="AI49" s="11">
        <f>SUM(AI44:AI48)</f>
        <v>2</v>
      </c>
      <c r="AJ49" s="11">
        <f>SUM(AJ44:AJ48)</f>
        <v>2</v>
      </c>
      <c r="AK49" s="12">
        <f t="shared" si="89"/>
        <v>1</v>
      </c>
      <c r="AL49" s="11"/>
      <c r="AM49" s="11"/>
      <c r="AN49" s="12"/>
      <c r="AO49" s="11"/>
      <c r="AP49" s="11"/>
      <c r="AQ49" s="12"/>
      <c r="AR49" s="11"/>
      <c r="AS49" s="11"/>
      <c r="AT49" s="12"/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34">
        <f t="shared" si="91"/>
        <v>28</v>
      </c>
      <c r="BT49" s="11">
        <f t="shared" si="92"/>
        <v>21</v>
      </c>
      <c r="BU49" s="43">
        <f t="shared" si="93"/>
        <v>0.75</v>
      </c>
    </row>
    <row r="50" spans="1:73">
      <c r="A50" s="13" t="s">
        <v>75</v>
      </c>
      <c r="B50" s="14">
        <f>B43+B49</f>
        <v>64</v>
      </c>
      <c r="C50" s="14">
        <f>C43+C49</f>
        <v>39</v>
      </c>
      <c r="D50" s="15">
        <f t="shared" si="86"/>
        <v>0.609375</v>
      </c>
      <c r="E50" s="14"/>
      <c r="F50" s="14"/>
      <c r="G50" s="15"/>
      <c r="H50" s="14">
        <f>H43+H49</f>
        <v>9</v>
      </c>
      <c r="I50" s="14">
        <f>I43+I49</f>
        <v>8</v>
      </c>
      <c r="J50" s="15">
        <f t="shared" si="87"/>
        <v>0.888888888888889</v>
      </c>
      <c r="K50" s="14"/>
      <c r="L50" s="14"/>
      <c r="M50" s="15"/>
      <c r="N50" s="14"/>
      <c r="O50" s="14"/>
      <c r="P50" s="15"/>
      <c r="Q50" s="14">
        <f>Q43+Q49</f>
        <v>13</v>
      </c>
      <c r="R50" s="14">
        <f>R43+R49</f>
        <v>8</v>
      </c>
      <c r="S50" s="15">
        <f t="shared" si="90"/>
        <v>0.615384615384615</v>
      </c>
      <c r="T50" s="14"/>
      <c r="U50" s="14"/>
      <c r="V50" s="15"/>
      <c r="W50" s="14">
        <f>W43+W49</f>
        <v>0</v>
      </c>
      <c r="X50" s="14">
        <f>X43+X49</f>
        <v>0</v>
      </c>
      <c r="Y50" s="15"/>
      <c r="Z50" s="14"/>
      <c r="AA50" s="14"/>
      <c r="AB50" s="15"/>
      <c r="AC50" s="14">
        <f t="shared" ref="AC50:AG50" si="95">AC43+AC49</f>
        <v>19</v>
      </c>
      <c r="AD50" s="14">
        <f t="shared" si="95"/>
        <v>12</v>
      </c>
      <c r="AE50" s="15">
        <f t="shared" ref="AE50:AE52" si="96">AD50/AC50</f>
        <v>0.631578947368421</v>
      </c>
      <c r="AF50" s="14">
        <f t="shared" si="95"/>
        <v>10</v>
      </c>
      <c r="AG50" s="14">
        <f t="shared" si="95"/>
        <v>5</v>
      </c>
      <c r="AH50" s="15">
        <f t="shared" si="88"/>
        <v>0.5</v>
      </c>
      <c r="AI50" s="14">
        <f>AI43+AI49</f>
        <v>2</v>
      </c>
      <c r="AJ50" s="14">
        <f>AJ43+AJ49</f>
        <v>2</v>
      </c>
      <c r="AK50" s="15">
        <f t="shared" si="89"/>
        <v>1</v>
      </c>
      <c r="AL50" s="14"/>
      <c r="AM50" s="14"/>
      <c r="AN50" s="15"/>
      <c r="AO50" s="14">
        <f>AO43+AO49</f>
        <v>14</v>
      </c>
      <c r="AP50" s="14">
        <f>AP43+AP49</f>
        <v>7</v>
      </c>
      <c r="AQ50" s="15">
        <f t="shared" ref="AQ50:AQ52" si="97">AP50/AO50</f>
        <v>0.5</v>
      </c>
      <c r="AR50" s="14"/>
      <c r="AS50" s="14"/>
      <c r="AT50" s="15"/>
      <c r="AU50" s="14"/>
      <c r="AV50" s="14"/>
      <c r="AW50" s="15"/>
      <c r="AX50" s="14"/>
      <c r="AY50" s="14"/>
      <c r="AZ50" s="15"/>
      <c r="BA50" s="14"/>
      <c r="BB50" s="14"/>
      <c r="BC50" s="15"/>
      <c r="BD50" s="14"/>
      <c r="BE50" s="14"/>
      <c r="BF50" s="15"/>
      <c r="BG50" s="14">
        <f t="shared" ref="BG50:BK50" si="98">BG43+BG49</f>
        <v>1</v>
      </c>
      <c r="BH50" s="14">
        <f t="shared" si="98"/>
        <v>1</v>
      </c>
      <c r="BI50" s="15">
        <f t="shared" ref="BI50:BI52" si="99">BH50/BG50</f>
        <v>1</v>
      </c>
      <c r="BJ50" s="14">
        <f t="shared" si="98"/>
        <v>1</v>
      </c>
      <c r="BK50" s="14">
        <f t="shared" si="98"/>
        <v>1</v>
      </c>
      <c r="BL50" s="15">
        <f t="shared" ref="BL50:BL52" si="100">BK50/BJ50</f>
        <v>1</v>
      </c>
      <c r="BM50" s="14">
        <f>SUM(BM43,BM49)</f>
        <v>1</v>
      </c>
      <c r="BN50" s="14">
        <f>SUM(BN43,BN49)</f>
        <v>1</v>
      </c>
      <c r="BO50" s="15">
        <f>BN50/BM50</f>
        <v>1</v>
      </c>
      <c r="BP50" s="14"/>
      <c r="BQ50" s="14"/>
      <c r="BR50" s="15"/>
      <c r="BS50" s="36">
        <f t="shared" si="91"/>
        <v>134</v>
      </c>
      <c r="BT50" s="14">
        <f t="shared" si="92"/>
        <v>84</v>
      </c>
      <c r="BU50" s="44">
        <f t="shared" si="93"/>
        <v>0.626865671641791</v>
      </c>
    </row>
    <row r="51" customHeight="1" spans="1:73">
      <c r="A51" s="16" t="s">
        <v>76</v>
      </c>
      <c r="B51" s="17">
        <f>B37+B50</f>
        <v>82</v>
      </c>
      <c r="C51" s="17">
        <f>C37+C50</f>
        <v>51</v>
      </c>
      <c r="D51" s="18">
        <f t="shared" si="86"/>
        <v>0.621951219512195</v>
      </c>
      <c r="E51" s="17"/>
      <c r="F51" s="17"/>
      <c r="G51" s="18"/>
      <c r="H51" s="17">
        <f>H37+H50</f>
        <v>17</v>
      </c>
      <c r="I51" s="17">
        <f>I37+I50</f>
        <v>12</v>
      </c>
      <c r="J51" s="18">
        <f t="shared" si="87"/>
        <v>0.705882352941177</v>
      </c>
      <c r="K51" s="17"/>
      <c r="L51" s="17"/>
      <c r="M51" s="18"/>
      <c r="N51" s="17"/>
      <c r="O51" s="17"/>
      <c r="P51" s="18"/>
      <c r="Q51" s="17">
        <f>Q37+Q50</f>
        <v>18</v>
      </c>
      <c r="R51" s="17">
        <f>R37+R50</f>
        <v>13</v>
      </c>
      <c r="S51" s="18">
        <f t="shared" si="90"/>
        <v>0.722222222222222</v>
      </c>
      <c r="T51" s="17"/>
      <c r="U51" s="17"/>
      <c r="V51" s="18"/>
      <c r="W51" s="17">
        <f>W37+W50</f>
        <v>0</v>
      </c>
      <c r="X51" s="17">
        <f>X37+X50</f>
        <v>0</v>
      </c>
      <c r="Y51" s="18"/>
      <c r="Z51" s="17"/>
      <c r="AA51" s="17"/>
      <c r="AB51" s="18"/>
      <c r="AC51" s="17">
        <f t="shared" ref="AC51:AG51" si="101">AC37+AC50</f>
        <v>39</v>
      </c>
      <c r="AD51" s="17">
        <f t="shared" si="101"/>
        <v>25</v>
      </c>
      <c r="AE51" s="18">
        <f t="shared" si="96"/>
        <v>0.641025641025641</v>
      </c>
      <c r="AF51" s="17">
        <f t="shared" si="101"/>
        <v>15</v>
      </c>
      <c r="AG51" s="17">
        <f t="shared" si="101"/>
        <v>8</v>
      </c>
      <c r="AH51" s="18">
        <f t="shared" si="88"/>
        <v>0.533333333333333</v>
      </c>
      <c r="AI51" s="17">
        <f>AI37+AI50</f>
        <v>3</v>
      </c>
      <c r="AJ51" s="17">
        <f>AJ37+AJ50</f>
        <v>3</v>
      </c>
      <c r="AK51" s="18">
        <f t="shared" si="89"/>
        <v>1</v>
      </c>
      <c r="AL51" s="17"/>
      <c r="AM51" s="17"/>
      <c r="AN51" s="18"/>
      <c r="AO51" s="17">
        <f>AO37+AO50</f>
        <v>20</v>
      </c>
      <c r="AP51" s="17">
        <f t="shared" ref="AP51:AS51" si="102">AP37+AP50</f>
        <v>10</v>
      </c>
      <c r="AQ51" s="18">
        <f t="shared" si="97"/>
        <v>0.5</v>
      </c>
      <c r="AR51" s="17"/>
      <c r="AS51" s="17"/>
      <c r="AT51" s="18"/>
      <c r="AU51" s="17"/>
      <c r="AV51" s="17"/>
      <c r="AW51" s="18"/>
      <c r="AX51" s="17"/>
      <c r="AY51" s="17"/>
      <c r="AZ51" s="18"/>
      <c r="BA51" s="17"/>
      <c r="BB51" s="17"/>
      <c r="BC51" s="18"/>
      <c r="BD51" s="17"/>
      <c r="BE51" s="17"/>
      <c r="BF51" s="18"/>
      <c r="BG51" s="17">
        <f t="shared" ref="BG51:BK51" si="103">BG37+BG50</f>
        <v>2</v>
      </c>
      <c r="BH51" s="17">
        <f t="shared" si="103"/>
        <v>1</v>
      </c>
      <c r="BI51" s="18">
        <f t="shared" si="99"/>
        <v>0.5</v>
      </c>
      <c r="BJ51" s="17">
        <f>BJ37+BJ50</f>
        <v>1</v>
      </c>
      <c r="BK51" s="17">
        <f t="shared" si="103"/>
        <v>1</v>
      </c>
      <c r="BL51" s="18">
        <f t="shared" si="100"/>
        <v>1</v>
      </c>
      <c r="BM51" s="17">
        <f>BM37+BM50</f>
        <v>2</v>
      </c>
      <c r="BN51" s="17">
        <f>BN37+BN50</f>
        <v>1</v>
      </c>
      <c r="BO51" s="18">
        <f>BN51/BM51</f>
        <v>0.5</v>
      </c>
      <c r="BP51" s="17"/>
      <c r="BQ51" s="17"/>
      <c r="BR51" s="18"/>
      <c r="BS51" s="37">
        <f t="shared" si="91"/>
        <v>199</v>
      </c>
      <c r="BT51" s="17">
        <f t="shared" si="92"/>
        <v>125</v>
      </c>
      <c r="BU51" s="45">
        <f t="shared" si="93"/>
        <v>0.628140703517588</v>
      </c>
    </row>
    <row r="52" customHeight="1" spans="1:73">
      <c r="A52" s="19" t="s">
        <v>77</v>
      </c>
      <c r="B52" s="20">
        <f t="shared" ref="B52:F52" si="104">B24+B51</f>
        <v>301</v>
      </c>
      <c r="C52" s="20">
        <f t="shared" si="104"/>
        <v>236</v>
      </c>
      <c r="D52" s="21">
        <f t="shared" si="86"/>
        <v>0.784053156146179</v>
      </c>
      <c r="E52" s="20">
        <f t="shared" si="104"/>
        <v>156</v>
      </c>
      <c r="F52" s="20">
        <f t="shared" si="104"/>
        <v>131</v>
      </c>
      <c r="G52" s="21">
        <f>F52/E52</f>
        <v>0.83974358974359</v>
      </c>
      <c r="H52" s="20">
        <f t="shared" ref="H52:L52" si="105">H24+H51</f>
        <v>338</v>
      </c>
      <c r="I52" s="20">
        <f t="shared" si="105"/>
        <v>286</v>
      </c>
      <c r="J52" s="21">
        <f t="shared" si="87"/>
        <v>0.846153846153846</v>
      </c>
      <c r="K52" s="20">
        <f t="shared" si="105"/>
        <v>277</v>
      </c>
      <c r="L52" s="20">
        <f t="shared" si="105"/>
        <v>228</v>
      </c>
      <c r="M52" s="21">
        <f>L52/K52</f>
        <v>0.823104693140794</v>
      </c>
      <c r="N52" s="20">
        <f t="shared" ref="N52:R52" si="106">N24+N51</f>
        <v>58</v>
      </c>
      <c r="O52" s="20">
        <f t="shared" si="106"/>
        <v>37</v>
      </c>
      <c r="P52" s="21">
        <f>O52/N52</f>
        <v>0.637931034482759</v>
      </c>
      <c r="Q52" s="20">
        <f t="shared" si="106"/>
        <v>130</v>
      </c>
      <c r="R52" s="20">
        <f t="shared" si="106"/>
        <v>112</v>
      </c>
      <c r="S52" s="21">
        <f t="shared" si="90"/>
        <v>0.861538461538462</v>
      </c>
      <c r="T52" s="20">
        <f t="shared" ref="T52:X52" si="107">T24+T51</f>
        <v>66</v>
      </c>
      <c r="U52" s="20">
        <f t="shared" si="107"/>
        <v>64</v>
      </c>
      <c r="V52" s="21">
        <f>U52/T52</f>
        <v>0.96969696969697</v>
      </c>
      <c r="W52" s="20">
        <f t="shared" si="107"/>
        <v>28</v>
      </c>
      <c r="X52" s="20">
        <f t="shared" si="107"/>
        <v>24</v>
      </c>
      <c r="Y52" s="21">
        <f t="shared" ref="Y49:Y52" si="108">X52/W52</f>
        <v>0.857142857142857</v>
      </c>
      <c r="Z52" s="20">
        <f t="shared" ref="Z52:AD52" si="109">Z24+Z51</f>
        <v>34</v>
      </c>
      <c r="AA52" s="20">
        <f t="shared" si="109"/>
        <v>27</v>
      </c>
      <c r="AB52" s="21">
        <f>AA52/Z52</f>
        <v>0.794117647058823</v>
      </c>
      <c r="AC52" s="20">
        <f t="shared" si="109"/>
        <v>116</v>
      </c>
      <c r="AD52" s="20">
        <f t="shared" si="109"/>
        <v>101</v>
      </c>
      <c r="AE52" s="21">
        <f t="shared" si="96"/>
        <v>0.870689655172414</v>
      </c>
      <c r="AF52" s="20">
        <f t="shared" ref="AF52:AJ52" si="110">AF24+AF51</f>
        <v>177</v>
      </c>
      <c r="AG52" s="20">
        <f t="shared" si="110"/>
        <v>138</v>
      </c>
      <c r="AH52" s="21">
        <f t="shared" si="88"/>
        <v>0.779661016949153</v>
      </c>
      <c r="AI52" s="20">
        <f t="shared" si="110"/>
        <v>3</v>
      </c>
      <c r="AJ52" s="20">
        <f t="shared" si="110"/>
        <v>3</v>
      </c>
      <c r="AK52" s="21">
        <f t="shared" si="89"/>
        <v>1</v>
      </c>
      <c r="AL52" s="20">
        <f t="shared" ref="AL52:AP52" si="111">AL24+AL51</f>
        <v>68</v>
      </c>
      <c r="AM52" s="20">
        <f t="shared" si="111"/>
        <v>56</v>
      </c>
      <c r="AN52" s="21">
        <f>AM52/AL52</f>
        <v>0.823529411764706</v>
      </c>
      <c r="AO52" s="20">
        <f t="shared" si="111"/>
        <v>164</v>
      </c>
      <c r="AP52" s="20">
        <f t="shared" si="111"/>
        <v>129</v>
      </c>
      <c r="AQ52" s="21">
        <f t="shared" si="97"/>
        <v>0.786585365853659</v>
      </c>
      <c r="AR52" s="20">
        <f t="shared" ref="AR52:AV52" si="112">AR24+AR51</f>
        <v>7</v>
      </c>
      <c r="AS52" s="20">
        <f t="shared" si="112"/>
        <v>5</v>
      </c>
      <c r="AT52" s="21">
        <f>AS52/AR52</f>
        <v>0.714285714285714</v>
      </c>
      <c r="AU52" s="20">
        <f t="shared" si="112"/>
        <v>6</v>
      </c>
      <c r="AV52" s="20">
        <f t="shared" si="112"/>
        <v>5</v>
      </c>
      <c r="AW52" s="21">
        <f>AV52/AU52</f>
        <v>0.833333333333333</v>
      </c>
      <c r="AX52" s="20"/>
      <c r="AY52" s="20"/>
      <c r="AZ52" s="21"/>
      <c r="BA52" s="20">
        <f t="shared" ref="AX52:BB52" si="113">BA24+BA51</f>
        <v>231</v>
      </c>
      <c r="BB52" s="20">
        <f t="shared" si="113"/>
        <v>218</v>
      </c>
      <c r="BC52" s="21">
        <f>BB52/BA52</f>
        <v>0.943722943722944</v>
      </c>
      <c r="BD52" s="20"/>
      <c r="BE52" s="20"/>
      <c r="BF52" s="21"/>
      <c r="BG52" s="20">
        <f t="shared" ref="BG52:BK52" si="114">BG24+BG51</f>
        <v>2</v>
      </c>
      <c r="BH52" s="20">
        <f t="shared" si="114"/>
        <v>1</v>
      </c>
      <c r="BI52" s="21">
        <f t="shared" si="99"/>
        <v>0.5</v>
      </c>
      <c r="BJ52" s="20">
        <f t="shared" si="114"/>
        <v>125</v>
      </c>
      <c r="BK52" s="20">
        <f t="shared" si="114"/>
        <v>119</v>
      </c>
      <c r="BL52" s="21">
        <f t="shared" si="100"/>
        <v>0.952</v>
      </c>
      <c r="BM52" s="20">
        <f t="shared" ref="BM52:BQ52" si="115">BM24+BM51</f>
        <v>2</v>
      </c>
      <c r="BN52" s="20">
        <f t="shared" si="115"/>
        <v>1</v>
      </c>
      <c r="BO52" s="21">
        <f>BN52/BM52</f>
        <v>0.5</v>
      </c>
      <c r="BP52" s="20">
        <f t="shared" si="115"/>
        <v>184</v>
      </c>
      <c r="BQ52" s="20">
        <f t="shared" si="115"/>
        <v>147</v>
      </c>
      <c r="BR52" s="21">
        <f>BQ52/BP52</f>
        <v>0.798913043478261</v>
      </c>
      <c r="BS52" s="38">
        <f t="shared" si="91"/>
        <v>2473</v>
      </c>
      <c r="BT52" s="39">
        <f t="shared" si="92"/>
        <v>2068</v>
      </c>
      <c r="BU52" s="46">
        <f t="shared" si="93"/>
        <v>0.836231298018601</v>
      </c>
    </row>
    <row r="53" ht="60" customHeight="1" spans="1:73">
      <c r="A53" s="22" t="s">
        <v>78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opLeftCell="A14" workbookViewId="0">
      <pane xSplit="1" topLeftCell="AJ1" activePane="topRight" state="frozen"/>
      <selection/>
      <selection pane="topRight" activeCell="BP39" sqref="BP39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</row>
    <row r="2" ht="48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25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25"/>
      <c r="AC2" s="26" t="s">
        <v>11</v>
      </c>
      <c r="AD2" s="26"/>
      <c r="AE2" s="26"/>
      <c r="AF2" s="26" t="s">
        <v>12</v>
      </c>
      <c r="AG2" s="26"/>
      <c r="AH2" s="26"/>
      <c r="AI2" s="29" t="s">
        <v>13</v>
      </c>
      <c r="AJ2" s="6"/>
      <c r="AK2" s="25"/>
      <c r="AL2" s="6" t="s">
        <v>14</v>
      </c>
      <c r="AM2" s="6"/>
      <c r="AN2" s="25"/>
      <c r="AO2" s="6" t="s">
        <v>15</v>
      </c>
      <c r="AP2" s="6"/>
      <c r="AQ2" s="25"/>
      <c r="AR2" s="6" t="s">
        <v>16</v>
      </c>
      <c r="AS2" s="6"/>
      <c r="AT2" s="25"/>
      <c r="AU2" s="6" t="s">
        <v>17</v>
      </c>
      <c r="AV2" s="6"/>
      <c r="AW2" s="25"/>
      <c r="AX2" s="6" t="s">
        <v>18</v>
      </c>
      <c r="AY2" s="6"/>
      <c r="AZ2" s="25"/>
      <c r="BA2" s="6" t="s">
        <v>19</v>
      </c>
      <c r="BB2" s="6"/>
      <c r="BC2" s="25"/>
      <c r="BD2" s="6" t="s">
        <v>20</v>
      </c>
      <c r="BE2" s="6"/>
      <c r="BF2" s="25"/>
      <c r="BG2" s="26" t="s">
        <v>21</v>
      </c>
      <c r="BH2" s="26"/>
      <c r="BI2" s="26"/>
      <c r="BJ2" s="26" t="s">
        <v>22</v>
      </c>
      <c r="BK2" s="26"/>
      <c r="BL2" s="26"/>
      <c r="BM2" s="29" t="s">
        <v>23</v>
      </c>
      <c r="BN2" s="6"/>
      <c r="BO2" s="25"/>
      <c r="BP2" s="6" t="s">
        <v>24</v>
      </c>
      <c r="BQ2" s="6"/>
      <c r="BR2" s="6"/>
      <c r="BS2" s="30" t="s">
        <v>25</v>
      </c>
      <c r="BT2" s="31"/>
      <c r="BU2" s="40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25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25" t="s">
        <v>28</v>
      </c>
      <c r="AC3" s="27" t="s">
        <v>26</v>
      </c>
      <c r="AD3" s="27" t="s">
        <v>27</v>
      </c>
      <c r="AE3" s="28" t="s">
        <v>28</v>
      </c>
      <c r="AF3" s="27" t="s">
        <v>26</v>
      </c>
      <c r="AG3" s="27" t="s">
        <v>27</v>
      </c>
      <c r="AH3" s="28" t="s">
        <v>28</v>
      </c>
      <c r="AI3" s="6" t="s">
        <v>26</v>
      </c>
      <c r="AJ3" s="6" t="s">
        <v>27</v>
      </c>
      <c r="AK3" s="25" t="s">
        <v>28</v>
      </c>
      <c r="AL3" s="6" t="s">
        <v>26</v>
      </c>
      <c r="AM3" s="6" t="s">
        <v>27</v>
      </c>
      <c r="AN3" s="25" t="s">
        <v>28</v>
      </c>
      <c r="AO3" s="6" t="s">
        <v>26</v>
      </c>
      <c r="AP3" s="6" t="s">
        <v>27</v>
      </c>
      <c r="AQ3" s="25" t="s">
        <v>28</v>
      </c>
      <c r="AR3" s="6" t="s">
        <v>26</v>
      </c>
      <c r="AS3" s="6" t="s">
        <v>27</v>
      </c>
      <c r="AT3" s="25" t="s">
        <v>28</v>
      </c>
      <c r="AU3" s="6" t="s">
        <v>26</v>
      </c>
      <c r="AV3" s="6" t="s">
        <v>27</v>
      </c>
      <c r="AW3" s="25" t="s">
        <v>28</v>
      </c>
      <c r="AX3" s="6" t="s">
        <v>26</v>
      </c>
      <c r="AY3" s="6" t="s">
        <v>27</v>
      </c>
      <c r="AZ3" s="25" t="s">
        <v>28</v>
      </c>
      <c r="BA3" s="6" t="s">
        <v>26</v>
      </c>
      <c r="BB3" s="6" t="s">
        <v>27</v>
      </c>
      <c r="BC3" s="25" t="s">
        <v>28</v>
      </c>
      <c r="BD3" s="6" t="s">
        <v>26</v>
      </c>
      <c r="BE3" s="6" t="s">
        <v>27</v>
      </c>
      <c r="BF3" s="25" t="s">
        <v>28</v>
      </c>
      <c r="BG3" s="27" t="s">
        <v>26</v>
      </c>
      <c r="BH3" s="27" t="s">
        <v>27</v>
      </c>
      <c r="BI3" s="28" t="s">
        <v>28</v>
      </c>
      <c r="BJ3" s="27" t="s">
        <v>26</v>
      </c>
      <c r="BK3" s="27" t="s">
        <v>27</v>
      </c>
      <c r="BL3" s="28" t="s">
        <v>28</v>
      </c>
      <c r="BM3" s="6" t="s">
        <v>26</v>
      </c>
      <c r="BN3" s="6" t="s">
        <v>27</v>
      </c>
      <c r="BO3" s="25" t="s">
        <v>28</v>
      </c>
      <c r="BP3" s="6" t="s">
        <v>26</v>
      </c>
      <c r="BQ3" s="6" t="s">
        <v>27</v>
      </c>
      <c r="BR3" s="25" t="s">
        <v>28</v>
      </c>
      <c r="BS3" s="32" t="s">
        <v>26</v>
      </c>
      <c r="BT3" s="6" t="s">
        <v>27</v>
      </c>
      <c r="BU3" s="41" t="s">
        <v>28</v>
      </c>
    </row>
    <row r="4" spans="1:73">
      <c r="A4" s="7" t="s">
        <v>29</v>
      </c>
      <c r="B4" s="8">
        <v>47</v>
      </c>
      <c r="C4" s="8">
        <v>29</v>
      </c>
      <c r="D4" s="12">
        <f>C4/B4</f>
        <v>0.617021276595745</v>
      </c>
      <c r="E4" s="8"/>
      <c r="F4" s="8"/>
      <c r="G4" s="9"/>
      <c r="H4" s="8"/>
      <c r="I4" s="8"/>
      <c r="J4" s="9"/>
      <c r="K4" s="8">
        <v>65</v>
      </c>
      <c r="L4" s="8">
        <v>56</v>
      </c>
      <c r="M4" s="9">
        <f>L4/K4</f>
        <v>0.861538461538462</v>
      </c>
      <c r="N4" s="8"/>
      <c r="O4" s="8"/>
      <c r="P4" s="9"/>
      <c r="Q4" s="8"/>
      <c r="R4" s="8"/>
      <c r="S4" s="9"/>
      <c r="T4" s="8">
        <v>48</v>
      </c>
      <c r="U4" s="8">
        <v>39</v>
      </c>
      <c r="V4" s="9">
        <f>U4/T4</f>
        <v>0.8125</v>
      </c>
      <c r="W4" s="8"/>
      <c r="X4" s="8"/>
      <c r="Y4" s="9"/>
      <c r="Z4" s="8">
        <v>23</v>
      </c>
      <c r="AA4" s="8">
        <v>11</v>
      </c>
      <c r="AB4" s="9">
        <f>AA4/Z4</f>
        <v>0.478260869565217</v>
      </c>
      <c r="AC4" s="8"/>
      <c r="AD4" s="8"/>
      <c r="AE4" s="9"/>
      <c r="AF4" s="8">
        <v>22</v>
      </c>
      <c r="AG4" s="8">
        <v>5</v>
      </c>
      <c r="AH4" s="9">
        <f>AG4/AF4</f>
        <v>0.227272727272727</v>
      </c>
      <c r="AI4" s="8"/>
      <c r="AJ4" s="8"/>
      <c r="AK4" s="9"/>
      <c r="AL4" s="8"/>
      <c r="AM4" s="8"/>
      <c r="AN4" s="9"/>
      <c r="AO4" s="8">
        <v>39</v>
      </c>
      <c r="AP4" s="8">
        <v>16</v>
      </c>
      <c r="AQ4" s="9">
        <f>AP4/AO4</f>
        <v>0.41025641025641</v>
      </c>
      <c r="AR4" s="8"/>
      <c r="AS4" s="8"/>
      <c r="AT4" s="9"/>
      <c r="AU4" s="8"/>
      <c r="AV4" s="8"/>
      <c r="AW4" s="9"/>
      <c r="AX4" s="8">
        <v>16</v>
      </c>
      <c r="AY4" s="8">
        <v>7</v>
      </c>
      <c r="AZ4" s="9">
        <f>AY4/AX4</f>
        <v>0.4375</v>
      </c>
      <c r="BA4" s="8">
        <v>91</v>
      </c>
      <c r="BB4" s="8">
        <v>60</v>
      </c>
      <c r="BC4" s="9">
        <f t="shared" ref="BC4:BC8" si="0">BB4/BA4</f>
        <v>0.659340659340659</v>
      </c>
      <c r="BD4" s="8"/>
      <c r="BE4" s="8"/>
      <c r="BF4" s="9"/>
      <c r="BG4" s="8"/>
      <c r="BH4" s="8"/>
      <c r="BI4" s="9"/>
      <c r="BJ4" s="8"/>
      <c r="BK4" s="8"/>
      <c r="BL4" s="9"/>
      <c r="BM4" s="8"/>
      <c r="BN4" s="8"/>
      <c r="BO4" s="9"/>
      <c r="BP4" s="8">
        <v>46</v>
      </c>
      <c r="BQ4" s="8">
        <v>32</v>
      </c>
      <c r="BR4" s="9">
        <f>BQ4/BP4</f>
        <v>0.695652173913043</v>
      </c>
      <c r="BS4" s="33">
        <f t="shared" ref="BS4:BS17" si="1">B4+E4+H4+K4+N4+Q4+T4+W4+Z4+AC4+AF4+AI4+AL4+AO4+AR4+AU4+AX4+BA4+BD4+BG4+BJ4+BM4+BP4</f>
        <v>397</v>
      </c>
      <c r="BT4" s="8">
        <f t="shared" ref="BT4:BT17" si="2">C4+F4+I4+L4+O4+R4+U4+X4+AA4+AD4+AG4+AJ4+AM4+AP4+AS4+AV4+AY4+BB4+BE4+BH4+BK4+BN4+BQ4</f>
        <v>255</v>
      </c>
      <c r="BU4" s="42">
        <f t="shared" ref="BU4:BU17" si="3">BT4/BS4</f>
        <v>0.642317380352645</v>
      </c>
    </row>
    <row r="5" spans="1:73">
      <c r="A5" s="7" t="s">
        <v>30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33"/>
      <c r="BT5" s="8"/>
      <c r="BU5" s="42"/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33"/>
      <c r="BT6" s="8"/>
      <c r="BU6" s="42"/>
    </row>
    <row r="7" spans="1:73">
      <c r="A7" s="7" t="s">
        <v>32</v>
      </c>
      <c r="B7" s="8"/>
      <c r="C7" s="8"/>
      <c r="D7" s="9"/>
      <c r="E7" s="8"/>
      <c r="F7" s="8"/>
      <c r="G7" s="9"/>
      <c r="H7" s="8">
        <v>34</v>
      </c>
      <c r="I7" s="8">
        <v>31</v>
      </c>
      <c r="J7" s="9">
        <f>I7/H7</f>
        <v>0.911764705882353</v>
      </c>
      <c r="K7" s="47"/>
      <c r="L7" s="47"/>
      <c r="M7" s="9"/>
      <c r="N7" s="8"/>
      <c r="O7" s="8"/>
      <c r="P7" s="9"/>
      <c r="Q7" s="8"/>
      <c r="R7" s="8"/>
      <c r="S7" s="9"/>
      <c r="T7" s="8">
        <v>13</v>
      </c>
      <c r="U7" s="8">
        <v>9</v>
      </c>
      <c r="V7" s="9">
        <f t="shared" ref="V7:V14" si="4">U7/T7</f>
        <v>0.692307692307692</v>
      </c>
      <c r="W7" s="8"/>
      <c r="X7" s="8"/>
      <c r="Y7" s="9"/>
      <c r="Z7" s="8"/>
      <c r="AA7" s="8"/>
      <c r="AB7" s="9"/>
      <c r="AC7" s="8"/>
      <c r="AD7" s="8"/>
      <c r="AE7" s="9"/>
      <c r="AF7" s="8"/>
      <c r="AG7" s="8"/>
      <c r="AH7" s="9"/>
      <c r="AI7" s="8"/>
      <c r="AJ7" s="8"/>
      <c r="AK7" s="9"/>
      <c r="AL7" s="8">
        <v>15</v>
      </c>
      <c r="AM7" s="8">
        <v>7</v>
      </c>
      <c r="AN7" s="9">
        <f>AM7/AL7</f>
        <v>0.466666666666667</v>
      </c>
      <c r="AO7" s="8"/>
      <c r="AP7" s="8"/>
      <c r="AQ7" s="9"/>
      <c r="AR7" s="8">
        <v>24</v>
      </c>
      <c r="AS7" s="8">
        <v>14</v>
      </c>
      <c r="AT7" s="9">
        <f>AS7/AR7</f>
        <v>0.583333333333333</v>
      </c>
      <c r="AU7" s="8"/>
      <c r="AV7" s="8"/>
      <c r="AW7" s="9"/>
      <c r="AX7" s="8"/>
      <c r="AY7" s="8"/>
      <c r="AZ7" s="9"/>
      <c r="BA7" s="8">
        <v>64</v>
      </c>
      <c r="BB7" s="8">
        <v>42</v>
      </c>
      <c r="BC7" s="9">
        <f t="shared" si="0"/>
        <v>0.65625</v>
      </c>
      <c r="BD7" s="8"/>
      <c r="BE7" s="8"/>
      <c r="BF7" s="9"/>
      <c r="BG7" s="8"/>
      <c r="BH7" s="8"/>
      <c r="BI7" s="9"/>
      <c r="BJ7" s="8"/>
      <c r="BK7" s="8"/>
      <c r="BL7" s="9"/>
      <c r="BM7" s="8"/>
      <c r="BN7" s="8"/>
      <c r="BO7" s="9"/>
      <c r="BP7" s="8">
        <v>70</v>
      </c>
      <c r="BQ7" s="8">
        <v>43</v>
      </c>
      <c r="BR7" s="9">
        <f>BQ7/BP7</f>
        <v>0.614285714285714</v>
      </c>
      <c r="BS7" s="33">
        <f t="shared" si="1"/>
        <v>220</v>
      </c>
      <c r="BT7" s="8">
        <f t="shared" si="2"/>
        <v>146</v>
      </c>
      <c r="BU7" s="42">
        <f t="shared" si="3"/>
        <v>0.663636363636364</v>
      </c>
    </row>
    <row r="8" spans="1:73">
      <c r="A8" s="7" t="s">
        <v>33</v>
      </c>
      <c r="B8" s="8"/>
      <c r="C8" s="8"/>
      <c r="D8" s="9"/>
      <c r="E8" s="8"/>
      <c r="F8" s="8"/>
      <c r="G8" s="9"/>
      <c r="H8" s="8">
        <v>127</v>
      </c>
      <c r="I8" s="8">
        <v>114</v>
      </c>
      <c r="J8" s="9">
        <f>I8/H8</f>
        <v>0.897637795275591</v>
      </c>
      <c r="K8" s="8"/>
      <c r="L8" s="8"/>
      <c r="M8" s="9"/>
      <c r="N8" s="8"/>
      <c r="O8" s="8"/>
      <c r="P8" s="9"/>
      <c r="Q8" s="8">
        <v>24</v>
      </c>
      <c r="R8" s="8">
        <v>22</v>
      </c>
      <c r="S8" s="9">
        <f>R8/Q8</f>
        <v>0.916666666666667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v>118</v>
      </c>
      <c r="BB8" s="8">
        <v>105</v>
      </c>
      <c r="BC8" s="9">
        <f t="shared" si="0"/>
        <v>0.889830508474576</v>
      </c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>
        <v>21</v>
      </c>
      <c r="BQ8" s="8">
        <v>16</v>
      </c>
      <c r="BR8" s="9">
        <f>BQ8/BP8</f>
        <v>0.761904761904762</v>
      </c>
      <c r="BS8" s="33">
        <f t="shared" si="1"/>
        <v>290</v>
      </c>
      <c r="BT8" s="8">
        <f t="shared" si="2"/>
        <v>257</v>
      </c>
      <c r="BU8" s="42">
        <f t="shared" si="3"/>
        <v>0.886206896551724</v>
      </c>
    </row>
    <row r="9" spans="1:73">
      <c r="A9" s="10" t="s">
        <v>34</v>
      </c>
      <c r="B9" s="11">
        <f t="shared" ref="B9:F9" si="5">SUM(B4:B8)</f>
        <v>47</v>
      </c>
      <c r="C9" s="11">
        <f t="shared" si="5"/>
        <v>29</v>
      </c>
      <c r="D9" s="12">
        <f>C9/B9</f>
        <v>0.617021276595745</v>
      </c>
      <c r="E9" s="11"/>
      <c r="F9" s="11"/>
      <c r="G9" s="12"/>
      <c r="H9" s="11">
        <f t="shared" ref="H9:L9" si="6">SUM(H4:H8)</f>
        <v>161</v>
      </c>
      <c r="I9" s="11">
        <f t="shared" si="6"/>
        <v>145</v>
      </c>
      <c r="J9" s="12">
        <f t="shared" ref="J9:J12" si="7">I9/H9</f>
        <v>0.900621118012422</v>
      </c>
      <c r="K9" s="11">
        <f t="shared" si="6"/>
        <v>65</v>
      </c>
      <c r="L9" s="11">
        <f t="shared" si="6"/>
        <v>56</v>
      </c>
      <c r="M9" s="12">
        <f t="shared" ref="M9:M12" si="8">L9/K9</f>
        <v>0.861538461538462</v>
      </c>
      <c r="N9" s="11"/>
      <c r="O9" s="11"/>
      <c r="P9" s="12"/>
      <c r="Q9" s="11">
        <f t="shared" ref="N9:R9" si="9">SUM(Q4:Q8)</f>
        <v>24</v>
      </c>
      <c r="R9" s="11">
        <f t="shared" si="9"/>
        <v>22</v>
      </c>
      <c r="S9" s="12">
        <f t="shared" ref="S9:S14" si="10">R9/Q9</f>
        <v>0.916666666666667</v>
      </c>
      <c r="T9" s="11">
        <f t="shared" ref="T9:X9" si="11">SUM(T4:T8)</f>
        <v>61</v>
      </c>
      <c r="U9" s="11">
        <f t="shared" si="11"/>
        <v>48</v>
      </c>
      <c r="V9" s="12">
        <f t="shared" si="4"/>
        <v>0.786885245901639</v>
      </c>
      <c r="W9" s="11"/>
      <c r="X9" s="11"/>
      <c r="Y9" s="12"/>
      <c r="Z9" s="11">
        <f t="shared" ref="Z9:AD9" si="12">SUM(Z4:Z8)</f>
        <v>23</v>
      </c>
      <c r="AA9" s="11">
        <f t="shared" si="12"/>
        <v>11</v>
      </c>
      <c r="AB9" s="12">
        <f t="shared" ref="AB9:AB12" si="13">AA9/Z9</f>
        <v>0.478260869565217</v>
      </c>
      <c r="AC9" s="11"/>
      <c r="AD9" s="11"/>
      <c r="AE9" s="12"/>
      <c r="AF9" s="11">
        <f>SUM(AF4:AF8)</f>
        <v>22</v>
      </c>
      <c r="AG9" s="11">
        <f>SUM(AG4:AG8)</f>
        <v>5</v>
      </c>
      <c r="AH9" s="12">
        <f>AG9/AF9</f>
        <v>0.227272727272727</v>
      </c>
      <c r="AI9" s="11"/>
      <c r="AJ9" s="11"/>
      <c r="AK9" s="12"/>
      <c r="AL9" s="11">
        <f t="shared" ref="AL9:AP9" si="14">SUM(AL4:AL8)</f>
        <v>15</v>
      </c>
      <c r="AM9" s="11">
        <f t="shared" si="14"/>
        <v>7</v>
      </c>
      <c r="AN9" s="12">
        <f>AM9/AL9</f>
        <v>0.466666666666667</v>
      </c>
      <c r="AO9" s="11">
        <f t="shared" si="14"/>
        <v>39</v>
      </c>
      <c r="AP9" s="11">
        <f t="shared" si="14"/>
        <v>16</v>
      </c>
      <c r="AQ9" s="12">
        <f t="shared" ref="AQ9:AQ12" si="15">AP9/AO9</f>
        <v>0.41025641025641</v>
      </c>
      <c r="AR9" s="11">
        <f t="shared" ref="AR9:AV9" si="16">SUM(AR4:AR8)</f>
        <v>24</v>
      </c>
      <c r="AS9" s="11">
        <f t="shared" si="16"/>
        <v>14</v>
      </c>
      <c r="AT9" s="12">
        <f>AS9/AR9</f>
        <v>0.583333333333333</v>
      </c>
      <c r="AU9" s="11"/>
      <c r="AV9" s="11"/>
      <c r="AW9" s="12"/>
      <c r="AX9" s="11">
        <f t="shared" ref="AX9:BB9" si="17">SUM(AX4:AX8)</f>
        <v>16</v>
      </c>
      <c r="AY9" s="11">
        <f t="shared" si="17"/>
        <v>7</v>
      </c>
      <c r="AZ9" s="12">
        <f>AY9/AX9</f>
        <v>0.4375</v>
      </c>
      <c r="BA9" s="11">
        <f t="shared" si="17"/>
        <v>273</v>
      </c>
      <c r="BB9" s="11">
        <f t="shared" si="17"/>
        <v>207</v>
      </c>
      <c r="BC9" s="12">
        <f t="shared" ref="BC9:BC12" si="18">BB9/BA9</f>
        <v>0.758241758241758</v>
      </c>
      <c r="BD9" s="11"/>
      <c r="BE9" s="11"/>
      <c r="BF9" s="12"/>
      <c r="BG9" s="11"/>
      <c r="BH9" s="11"/>
      <c r="BI9" s="12"/>
      <c r="BJ9" s="11"/>
      <c r="BK9" s="11"/>
      <c r="BL9" s="12"/>
      <c r="BM9" s="11"/>
      <c r="BN9" s="11"/>
      <c r="BO9" s="12"/>
      <c r="BP9" s="11">
        <f>SUM(BP4:BP8)</f>
        <v>137</v>
      </c>
      <c r="BQ9" s="11">
        <f>SUM(BQ4:BQ8)</f>
        <v>91</v>
      </c>
      <c r="BR9" s="12">
        <f t="shared" ref="BR9:BR12" si="19">BQ9/BP9</f>
        <v>0.664233576642336</v>
      </c>
      <c r="BS9" s="34">
        <f t="shared" si="1"/>
        <v>907</v>
      </c>
      <c r="BT9" s="11">
        <f t="shared" si="2"/>
        <v>658</v>
      </c>
      <c r="BU9" s="43">
        <f t="shared" si="3"/>
        <v>0.725468577728776</v>
      </c>
    </row>
    <row r="10" spans="1:73">
      <c r="A10" s="7" t="s">
        <v>35</v>
      </c>
      <c r="B10" s="8">
        <v>142</v>
      </c>
      <c r="C10" s="8">
        <v>134</v>
      </c>
      <c r="D10" s="9">
        <f>C10/B10</f>
        <v>0.943661971830986</v>
      </c>
      <c r="E10" s="8">
        <v>9</v>
      </c>
      <c r="F10" s="8">
        <v>9</v>
      </c>
      <c r="G10" s="9">
        <f t="shared" ref="G9:G14" si="20">F10/E10</f>
        <v>1</v>
      </c>
      <c r="H10" s="8">
        <v>56</v>
      </c>
      <c r="I10" s="8">
        <v>55</v>
      </c>
      <c r="J10" s="9">
        <f t="shared" si="7"/>
        <v>0.982142857142857</v>
      </c>
      <c r="K10" s="8">
        <v>30</v>
      </c>
      <c r="L10" s="8">
        <v>30</v>
      </c>
      <c r="M10" s="9">
        <f t="shared" si="8"/>
        <v>1</v>
      </c>
      <c r="N10" s="8">
        <v>3</v>
      </c>
      <c r="O10" s="8">
        <v>3</v>
      </c>
      <c r="P10" s="9">
        <f>O10/N10</f>
        <v>1</v>
      </c>
      <c r="Q10" s="8">
        <v>10</v>
      </c>
      <c r="R10" s="8">
        <v>10</v>
      </c>
      <c r="S10" s="9">
        <f t="shared" si="10"/>
        <v>1</v>
      </c>
      <c r="T10" s="8">
        <v>124</v>
      </c>
      <c r="U10" s="8">
        <v>122</v>
      </c>
      <c r="V10" s="9">
        <f t="shared" si="4"/>
        <v>0.983870967741935</v>
      </c>
      <c r="W10" s="8"/>
      <c r="X10" s="8"/>
      <c r="Y10" s="9"/>
      <c r="Z10" s="8">
        <v>22</v>
      </c>
      <c r="AA10" s="8">
        <v>18</v>
      </c>
      <c r="AB10" s="9">
        <f t="shared" si="13"/>
        <v>0.818181818181818</v>
      </c>
      <c r="AC10" s="8">
        <v>47</v>
      </c>
      <c r="AD10" s="8">
        <v>47</v>
      </c>
      <c r="AE10" s="9">
        <f t="shared" ref="AE9:AE12" si="21">AD10/AC10</f>
        <v>1</v>
      </c>
      <c r="AF10" s="8">
        <v>35</v>
      </c>
      <c r="AG10" s="8">
        <v>32</v>
      </c>
      <c r="AH10" s="9">
        <f>AG10/AF10</f>
        <v>0.914285714285714</v>
      </c>
      <c r="AI10" s="8"/>
      <c r="AJ10" s="8"/>
      <c r="AK10" s="9"/>
      <c r="AL10" s="8">
        <v>8</v>
      </c>
      <c r="AM10" s="8">
        <v>7</v>
      </c>
      <c r="AN10" s="9">
        <f>AM10/AL10</f>
        <v>0.875</v>
      </c>
      <c r="AO10" s="8">
        <v>32</v>
      </c>
      <c r="AP10" s="8">
        <v>30</v>
      </c>
      <c r="AQ10" s="9">
        <f t="shared" si="15"/>
        <v>0.9375</v>
      </c>
      <c r="AR10" s="8">
        <v>5</v>
      </c>
      <c r="AS10" s="8">
        <v>5</v>
      </c>
      <c r="AT10" s="9">
        <f>AS10/AR10</f>
        <v>1</v>
      </c>
      <c r="AU10" s="8">
        <v>4</v>
      </c>
      <c r="AV10" s="8">
        <v>4</v>
      </c>
      <c r="AW10" s="9">
        <f>AV10/AU10</f>
        <v>1</v>
      </c>
      <c r="AX10" s="8">
        <v>1</v>
      </c>
      <c r="AY10" s="8">
        <v>1</v>
      </c>
      <c r="AZ10" s="9">
        <f>AY10/AX10</f>
        <v>1</v>
      </c>
      <c r="BA10" s="8">
        <v>70</v>
      </c>
      <c r="BB10" s="8">
        <v>65</v>
      </c>
      <c r="BC10" s="9">
        <f t="shared" si="18"/>
        <v>0.928571428571429</v>
      </c>
      <c r="BD10" s="8"/>
      <c r="BE10" s="8"/>
      <c r="BF10" s="9"/>
      <c r="BG10" s="8"/>
      <c r="BH10" s="8"/>
      <c r="BI10" s="9"/>
      <c r="BJ10" s="8">
        <v>7</v>
      </c>
      <c r="BK10" s="8">
        <v>6</v>
      </c>
      <c r="BL10" s="9">
        <f t="shared" ref="BL10:BL14" si="22">BK10/BJ10</f>
        <v>0.857142857142857</v>
      </c>
      <c r="BM10" s="8"/>
      <c r="BN10" s="8"/>
      <c r="BO10" s="9"/>
      <c r="BP10" s="8">
        <v>43</v>
      </c>
      <c r="BQ10" s="8">
        <v>40</v>
      </c>
      <c r="BR10" s="9">
        <f t="shared" si="19"/>
        <v>0.930232558139535</v>
      </c>
      <c r="BS10" s="35">
        <f t="shared" si="1"/>
        <v>648</v>
      </c>
      <c r="BT10" s="8">
        <f t="shared" si="2"/>
        <v>618</v>
      </c>
      <c r="BU10" s="42">
        <f t="shared" si="3"/>
        <v>0.953703703703704</v>
      </c>
    </row>
    <row r="11" spans="1:73">
      <c r="A11" s="7" t="s">
        <v>36</v>
      </c>
      <c r="B11" s="8">
        <v>29</v>
      </c>
      <c r="C11" s="8">
        <v>29</v>
      </c>
      <c r="D11" s="9">
        <f t="shared" ref="D11:D17" si="23">C11/B11</f>
        <v>1</v>
      </c>
      <c r="E11" s="8">
        <v>100</v>
      </c>
      <c r="F11" s="8">
        <v>92</v>
      </c>
      <c r="G11" s="9">
        <f t="shared" si="20"/>
        <v>0.92</v>
      </c>
      <c r="H11" s="8">
        <v>14</v>
      </c>
      <c r="I11" s="8">
        <v>14</v>
      </c>
      <c r="J11" s="9">
        <f t="shared" si="7"/>
        <v>1</v>
      </c>
      <c r="K11" s="8">
        <v>24</v>
      </c>
      <c r="L11" s="8">
        <v>24</v>
      </c>
      <c r="M11" s="9">
        <f t="shared" si="8"/>
        <v>1</v>
      </c>
      <c r="N11" s="8"/>
      <c r="O11" s="8"/>
      <c r="P11" s="9"/>
      <c r="Q11" s="8">
        <v>8</v>
      </c>
      <c r="R11" s="8">
        <v>5</v>
      </c>
      <c r="S11" s="9">
        <f t="shared" si="10"/>
        <v>0.625</v>
      </c>
      <c r="T11" s="8">
        <v>8</v>
      </c>
      <c r="U11" s="8">
        <v>8</v>
      </c>
      <c r="V11" s="9">
        <f t="shared" si="4"/>
        <v>1</v>
      </c>
      <c r="W11" s="8"/>
      <c r="X11" s="8"/>
      <c r="Y11" s="9"/>
      <c r="Z11" s="8"/>
      <c r="AA11" s="8"/>
      <c r="AB11" s="9"/>
      <c r="AC11" s="8">
        <v>3</v>
      </c>
      <c r="AD11" s="8">
        <v>3</v>
      </c>
      <c r="AE11" s="9">
        <f t="shared" si="21"/>
        <v>1</v>
      </c>
      <c r="AF11" s="8"/>
      <c r="AG11" s="8"/>
      <c r="AH11" s="9"/>
      <c r="AI11" s="8"/>
      <c r="AJ11" s="8"/>
      <c r="AK11" s="9"/>
      <c r="AL11" s="8"/>
      <c r="AM11" s="8"/>
      <c r="AN11" s="9"/>
      <c r="AO11" s="8">
        <v>3</v>
      </c>
      <c r="AP11" s="8">
        <v>3</v>
      </c>
      <c r="AQ11" s="9">
        <f t="shared" si="15"/>
        <v>1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v>27</v>
      </c>
      <c r="BK11" s="8">
        <v>26</v>
      </c>
      <c r="BL11" s="9">
        <f t="shared" si="22"/>
        <v>0.962962962962963</v>
      </c>
      <c r="BM11" s="8"/>
      <c r="BN11" s="8"/>
      <c r="BO11" s="9"/>
      <c r="BP11" s="8">
        <v>28</v>
      </c>
      <c r="BQ11" s="8">
        <v>27</v>
      </c>
      <c r="BR11" s="9">
        <f t="shared" si="19"/>
        <v>0.964285714285714</v>
      </c>
      <c r="BS11" s="35">
        <f t="shared" si="1"/>
        <v>244</v>
      </c>
      <c r="BT11" s="8">
        <f t="shared" si="2"/>
        <v>231</v>
      </c>
      <c r="BU11" s="42">
        <f t="shared" si="3"/>
        <v>0.94672131147541</v>
      </c>
    </row>
    <row r="12" spans="1:73">
      <c r="A12" s="7" t="s">
        <v>37</v>
      </c>
      <c r="B12" s="8">
        <v>26</v>
      </c>
      <c r="C12" s="8">
        <v>26</v>
      </c>
      <c r="D12" s="9">
        <f t="shared" si="23"/>
        <v>1</v>
      </c>
      <c r="E12" s="8">
        <v>6</v>
      </c>
      <c r="F12" s="8">
        <v>6</v>
      </c>
      <c r="G12" s="9">
        <f t="shared" si="20"/>
        <v>1</v>
      </c>
      <c r="H12" s="8">
        <v>15</v>
      </c>
      <c r="I12" s="8">
        <v>15</v>
      </c>
      <c r="J12" s="9">
        <f t="shared" si="7"/>
        <v>1</v>
      </c>
      <c r="K12" s="8">
        <v>4</v>
      </c>
      <c r="L12" s="8">
        <v>1</v>
      </c>
      <c r="M12" s="9">
        <f t="shared" si="8"/>
        <v>0.25</v>
      </c>
      <c r="N12" s="8"/>
      <c r="O12" s="8"/>
      <c r="P12" s="9"/>
      <c r="Q12" s="8">
        <v>3</v>
      </c>
      <c r="R12" s="8">
        <v>2</v>
      </c>
      <c r="S12" s="9">
        <f t="shared" si="10"/>
        <v>0.666666666666667</v>
      </c>
      <c r="T12" s="8">
        <v>6</v>
      </c>
      <c r="U12" s="8">
        <v>6</v>
      </c>
      <c r="V12" s="9">
        <f t="shared" si="4"/>
        <v>1</v>
      </c>
      <c r="W12" s="8"/>
      <c r="X12" s="8"/>
      <c r="Y12" s="9"/>
      <c r="Z12" s="8">
        <v>22</v>
      </c>
      <c r="AA12" s="8">
        <v>19</v>
      </c>
      <c r="AB12" s="9">
        <f t="shared" si="13"/>
        <v>0.863636363636364</v>
      </c>
      <c r="AC12" s="8">
        <v>18</v>
      </c>
      <c r="AD12" s="8">
        <v>18</v>
      </c>
      <c r="AE12" s="9">
        <f t="shared" si="21"/>
        <v>1</v>
      </c>
      <c r="AF12" s="8">
        <v>24</v>
      </c>
      <c r="AG12" s="8">
        <v>24</v>
      </c>
      <c r="AH12" s="9">
        <f>AG12/AF12</f>
        <v>1</v>
      </c>
      <c r="AI12" s="8"/>
      <c r="AJ12" s="8"/>
      <c r="AK12" s="9"/>
      <c r="AL12" s="8"/>
      <c r="AM12" s="8"/>
      <c r="AN12" s="9"/>
      <c r="AO12" s="8">
        <v>22</v>
      </c>
      <c r="AP12" s="8">
        <v>18</v>
      </c>
      <c r="AQ12" s="9">
        <f t="shared" si="15"/>
        <v>0.818181818181818</v>
      </c>
      <c r="AR12" s="8"/>
      <c r="AS12" s="8"/>
      <c r="AT12" s="9"/>
      <c r="AU12" s="8"/>
      <c r="AV12" s="8"/>
      <c r="AW12" s="9"/>
      <c r="AX12" s="8"/>
      <c r="AY12" s="8"/>
      <c r="AZ12" s="9"/>
      <c r="BA12" s="8">
        <v>35</v>
      </c>
      <c r="BB12" s="8">
        <v>32</v>
      </c>
      <c r="BC12" s="9">
        <f t="shared" si="18"/>
        <v>0.914285714285714</v>
      </c>
      <c r="BD12" s="8"/>
      <c r="BE12" s="8"/>
      <c r="BF12" s="9"/>
      <c r="BG12" s="8"/>
      <c r="BH12" s="8"/>
      <c r="BI12" s="9"/>
      <c r="BJ12" s="8">
        <v>26</v>
      </c>
      <c r="BK12" s="8">
        <v>26</v>
      </c>
      <c r="BL12" s="9">
        <f t="shared" si="22"/>
        <v>1</v>
      </c>
      <c r="BM12" s="8"/>
      <c r="BN12" s="8"/>
      <c r="BO12" s="9"/>
      <c r="BP12" s="8">
        <v>52</v>
      </c>
      <c r="BQ12" s="8">
        <v>50</v>
      </c>
      <c r="BR12" s="9">
        <f t="shared" si="19"/>
        <v>0.961538461538462</v>
      </c>
      <c r="BS12" s="35">
        <f t="shared" si="1"/>
        <v>259</v>
      </c>
      <c r="BT12" s="8">
        <f t="shared" si="2"/>
        <v>243</v>
      </c>
      <c r="BU12" s="42">
        <f t="shared" si="3"/>
        <v>0.938223938223938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>
        <v>1</v>
      </c>
      <c r="U13" s="8">
        <v>1</v>
      </c>
      <c r="V13" s="9">
        <f t="shared" si="4"/>
        <v>1</v>
      </c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35">
        <f t="shared" si="1"/>
        <v>1</v>
      </c>
      <c r="BT13" s="8">
        <f t="shared" si="2"/>
        <v>1</v>
      </c>
      <c r="BU13" s="42">
        <f t="shared" si="3"/>
        <v>1</v>
      </c>
    </row>
    <row r="14" spans="1:73">
      <c r="A14" s="7" t="s">
        <v>39</v>
      </c>
      <c r="B14" s="8">
        <v>211</v>
      </c>
      <c r="C14" s="8">
        <v>201</v>
      </c>
      <c r="D14" s="9">
        <f t="shared" si="23"/>
        <v>0.95260663507109</v>
      </c>
      <c r="E14" s="8">
        <v>47</v>
      </c>
      <c r="F14" s="8">
        <v>45</v>
      </c>
      <c r="G14" s="9">
        <f t="shared" si="20"/>
        <v>0.957446808510638</v>
      </c>
      <c r="H14" s="8">
        <v>11</v>
      </c>
      <c r="I14" s="8">
        <v>11</v>
      </c>
      <c r="J14" s="9">
        <f>I14/H14</f>
        <v>1</v>
      </c>
      <c r="K14" s="8"/>
      <c r="L14" s="8"/>
      <c r="M14" s="9"/>
      <c r="N14" s="8"/>
      <c r="O14" s="8"/>
      <c r="P14" s="9"/>
      <c r="Q14" s="8">
        <v>3</v>
      </c>
      <c r="R14" s="8">
        <v>3</v>
      </c>
      <c r="S14" s="9">
        <f t="shared" si="10"/>
        <v>1</v>
      </c>
      <c r="T14" s="8">
        <v>28</v>
      </c>
      <c r="U14" s="8">
        <v>27</v>
      </c>
      <c r="V14" s="9">
        <f t="shared" si="4"/>
        <v>0.964285714285714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2</v>
      </c>
      <c r="AP14" s="8">
        <v>2</v>
      </c>
      <c r="AQ14" s="9">
        <f>AP14/AO14</f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47</v>
      </c>
      <c r="BB14" s="8">
        <v>45</v>
      </c>
      <c r="BC14" s="9">
        <f>BB14/BA14</f>
        <v>0.957446808510638</v>
      </c>
      <c r="BD14" s="8"/>
      <c r="BE14" s="8"/>
      <c r="BF14" s="9"/>
      <c r="BG14" s="8"/>
      <c r="BH14" s="8"/>
      <c r="BI14" s="9"/>
      <c r="BJ14" s="8">
        <v>33</v>
      </c>
      <c r="BK14" s="8">
        <v>33</v>
      </c>
      <c r="BL14" s="9">
        <f t="shared" si="22"/>
        <v>1</v>
      </c>
      <c r="BM14" s="8"/>
      <c r="BN14" s="8"/>
      <c r="BO14" s="9"/>
      <c r="BP14" s="8">
        <v>14</v>
      </c>
      <c r="BQ14" s="8">
        <v>13</v>
      </c>
      <c r="BR14" s="9">
        <f>BQ14/BP14</f>
        <v>0.928571428571429</v>
      </c>
      <c r="BS14" s="35">
        <f t="shared" si="1"/>
        <v>396</v>
      </c>
      <c r="BT14" s="8">
        <f t="shared" si="2"/>
        <v>380</v>
      </c>
      <c r="BU14" s="42">
        <f t="shared" si="3"/>
        <v>0.95959595959596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>
        <v>1</v>
      </c>
      <c r="BQ15" s="8">
        <v>1</v>
      </c>
      <c r="BR15" s="9">
        <f>BQ15/BP15</f>
        <v>1</v>
      </c>
      <c r="BS15" s="35">
        <f t="shared" si="1"/>
        <v>1</v>
      </c>
      <c r="BT15" s="8">
        <f t="shared" si="2"/>
        <v>1</v>
      </c>
      <c r="BU15" s="42">
        <f t="shared" si="3"/>
        <v>1</v>
      </c>
    </row>
    <row r="16" spans="1:73">
      <c r="A16" s="7" t="s">
        <v>41</v>
      </c>
      <c r="B16" s="8">
        <v>2</v>
      </c>
      <c r="C16" s="8">
        <v>2</v>
      </c>
      <c r="D16" s="9">
        <f t="shared" si="23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35">
        <f t="shared" si="1"/>
        <v>2</v>
      </c>
      <c r="BT16" s="8">
        <f t="shared" si="2"/>
        <v>2</v>
      </c>
      <c r="BU16" s="42">
        <f t="shared" si="3"/>
        <v>1</v>
      </c>
    </row>
    <row r="17" spans="1:73">
      <c r="A17" s="7" t="s">
        <v>42</v>
      </c>
      <c r="B17" s="8">
        <v>4</v>
      </c>
      <c r="C17" s="8">
        <v>3</v>
      </c>
      <c r="D17" s="9">
        <f t="shared" si="23"/>
        <v>0.75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35">
        <f t="shared" si="1"/>
        <v>4</v>
      </c>
      <c r="BT17" s="8">
        <f t="shared" si="2"/>
        <v>3</v>
      </c>
      <c r="BU17" s="42">
        <f t="shared" si="3"/>
        <v>0.75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35"/>
      <c r="BT18" s="8"/>
      <c r="BU18" s="42"/>
    </row>
    <row r="19" spans="1:73">
      <c r="A19" s="7" t="s">
        <v>44</v>
      </c>
      <c r="B19" s="8"/>
      <c r="C19" s="8"/>
      <c r="D19" s="9"/>
      <c r="E19" s="8">
        <v>6</v>
      </c>
      <c r="F19" s="8">
        <v>5</v>
      </c>
      <c r="G19" s="9">
        <f t="shared" ref="G19:G21" si="24">F19/E19</f>
        <v>0.833333333333333</v>
      </c>
      <c r="H19" s="8"/>
      <c r="I19" s="8"/>
      <c r="J19" s="9"/>
      <c r="K19" s="8"/>
      <c r="L19" s="8"/>
      <c r="M19" s="9"/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35">
        <f t="shared" ref="BS19:BS25" si="25">B19+E19+H19+K19+N19+Q19+T19+W19+Z19+AC19+AF19+AI19+AL19+AO19+AR19+AU19+AX19+BA19+BD19+BG19+BJ19+BM19+BP19</f>
        <v>6</v>
      </c>
      <c r="BT19" s="8">
        <f t="shared" ref="BT19:BT25" si="26">C19+F19+I19+L19+O19+R19+U19+X19+AA19+AD19+AG19+AJ19+AM19+AP19+AS19+AV19+AY19+BB19+BE19+BH19+BK19+BN19+BQ19</f>
        <v>5</v>
      </c>
      <c r="BU19" s="42">
        <f t="shared" ref="BU19:BU25" si="27">BT19/BS19</f>
        <v>0.833333333333333</v>
      </c>
    </row>
    <row r="20" spans="1:73">
      <c r="A20" s="7" t="s">
        <v>45</v>
      </c>
      <c r="B20" s="8"/>
      <c r="C20" s="8"/>
      <c r="D20" s="9"/>
      <c r="E20" s="8">
        <v>7</v>
      </c>
      <c r="F20" s="8">
        <v>7</v>
      </c>
      <c r="G20" s="9">
        <f t="shared" si="24"/>
        <v>1</v>
      </c>
      <c r="H20" s="8"/>
      <c r="I20" s="8"/>
      <c r="J20" s="9"/>
      <c r="K20" s="8">
        <v>1</v>
      </c>
      <c r="L20" s="8">
        <v>1</v>
      </c>
      <c r="M20" s="9">
        <f>L20/K20</f>
        <v>1</v>
      </c>
      <c r="N20" s="8"/>
      <c r="O20" s="8"/>
      <c r="P20" s="9"/>
      <c r="Q20" s="8">
        <v>2</v>
      </c>
      <c r="R20" s="8">
        <v>2</v>
      </c>
      <c r="S20" s="9">
        <f>R20/Q20</f>
        <v>1</v>
      </c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35">
        <f t="shared" si="25"/>
        <v>10</v>
      </c>
      <c r="BT20" s="8">
        <f t="shared" si="26"/>
        <v>10</v>
      </c>
      <c r="BU20" s="42">
        <f t="shared" si="27"/>
        <v>1</v>
      </c>
    </row>
    <row r="21" spans="1:73">
      <c r="A21" s="7" t="s">
        <v>46</v>
      </c>
      <c r="B21" s="8"/>
      <c r="C21" s="8"/>
      <c r="D21" s="9"/>
      <c r="E21" s="8">
        <v>1</v>
      </c>
      <c r="F21" s="8">
        <v>1</v>
      </c>
      <c r="G21" s="9">
        <f t="shared" si="24"/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35"/>
      <c r="BT21" s="8"/>
      <c r="BU21" s="42"/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35"/>
      <c r="BT22" s="8"/>
      <c r="BU22" s="42"/>
    </row>
    <row r="23" spans="1:73">
      <c r="A23" s="10" t="s">
        <v>48</v>
      </c>
      <c r="B23" s="11">
        <f t="shared" ref="B23:F23" si="28">SUM(B10:B22)</f>
        <v>414</v>
      </c>
      <c r="C23" s="11">
        <f t="shared" si="28"/>
        <v>395</v>
      </c>
      <c r="D23" s="12">
        <f t="shared" ref="D23:D27" si="29">C23/B23</f>
        <v>0.954106280193237</v>
      </c>
      <c r="E23" s="11">
        <f t="shared" si="28"/>
        <v>176</v>
      </c>
      <c r="F23" s="11">
        <f t="shared" si="28"/>
        <v>165</v>
      </c>
      <c r="G23" s="12">
        <f>F23/E23</f>
        <v>0.9375</v>
      </c>
      <c r="H23" s="11">
        <f t="shared" ref="H23:L23" si="30">SUM(H10:H22)</f>
        <v>96</v>
      </c>
      <c r="I23" s="11">
        <f t="shared" si="30"/>
        <v>95</v>
      </c>
      <c r="J23" s="12">
        <f t="shared" ref="J23:J24" si="31">I23/H23</f>
        <v>0.989583333333333</v>
      </c>
      <c r="K23" s="11">
        <f t="shared" si="30"/>
        <v>59</v>
      </c>
      <c r="L23" s="11">
        <f t="shared" si="30"/>
        <v>56</v>
      </c>
      <c r="M23" s="12">
        <f t="shared" ref="M23:M24" si="32">L23/K23</f>
        <v>0.949152542372881</v>
      </c>
      <c r="N23" s="11">
        <f t="shared" ref="N23:R23" si="33">SUM(N10:N22)</f>
        <v>3</v>
      </c>
      <c r="O23" s="11">
        <f t="shared" si="33"/>
        <v>3</v>
      </c>
      <c r="P23" s="12">
        <f>O23/N23</f>
        <v>1</v>
      </c>
      <c r="Q23" s="11">
        <f t="shared" si="33"/>
        <v>26</v>
      </c>
      <c r="R23" s="11">
        <f t="shared" si="33"/>
        <v>22</v>
      </c>
      <c r="S23" s="12">
        <f t="shared" ref="S23:S26" si="34">R23/Q23</f>
        <v>0.846153846153846</v>
      </c>
      <c r="T23" s="11">
        <f t="shared" ref="T23:X23" si="35">SUM(T10:T22)</f>
        <v>167</v>
      </c>
      <c r="U23" s="11">
        <f t="shared" si="35"/>
        <v>164</v>
      </c>
      <c r="V23" s="12">
        <f>U23/T23</f>
        <v>0.982035928143713</v>
      </c>
      <c r="W23" s="11"/>
      <c r="X23" s="11"/>
      <c r="Y23" s="12"/>
      <c r="Z23" s="11">
        <f t="shared" ref="Z23:AD23" si="36">SUM(Z10:Z22)</f>
        <v>44</v>
      </c>
      <c r="AA23" s="11">
        <f t="shared" si="36"/>
        <v>37</v>
      </c>
      <c r="AB23" s="12">
        <f>AA23/Z23</f>
        <v>0.840909090909091</v>
      </c>
      <c r="AC23" s="11">
        <f t="shared" si="36"/>
        <v>68</v>
      </c>
      <c r="AD23" s="11">
        <f t="shared" si="36"/>
        <v>68</v>
      </c>
      <c r="AE23" s="12">
        <f t="shared" ref="AE23:AE25" si="37">AD23/AC23</f>
        <v>1</v>
      </c>
      <c r="AF23" s="11">
        <f>SUM(AF10:AF22)</f>
        <v>59</v>
      </c>
      <c r="AG23" s="11">
        <f>SUM(AG10:AG22)</f>
        <v>56</v>
      </c>
      <c r="AH23" s="12">
        <f t="shared" ref="AH23:AH24" si="38">AG23/AF23</f>
        <v>0.949152542372881</v>
      </c>
      <c r="AI23" s="11"/>
      <c r="AJ23" s="11"/>
      <c r="AK23" s="12"/>
      <c r="AL23" s="11">
        <f t="shared" ref="AL23:AP23" si="39">SUM(AL10:AL22)</f>
        <v>8</v>
      </c>
      <c r="AM23" s="11">
        <f t="shared" si="39"/>
        <v>7</v>
      </c>
      <c r="AN23" s="12">
        <f>AM23/AL23</f>
        <v>0.875</v>
      </c>
      <c r="AO23" s="11">
        <f t="shared" si="39"/>
        <v>59</v>
      </c>
      <c r="AP23" s="11">
        <f t="shared" si="39"/>
        <v>53</v>
      </c>
      <c r="AQ23" s="12">
        <f t="shared" ref="AQ23:AQ25" si="40">AP23/AO23</f>
        <v>0.898305084745763</v>
      </c>
      <c r="AR23" s="11">
        <f t="shared" ref="AR23:AV23" si="41">SUM(AR10:AR22)</f>
        <v>5</v>
      </c>
      <c r="AS23" s="11">
        <f t="shared" si="41"/>
        <v>5</v>
      </c>
      <c r="AT23" s="12">
        <f t="shared" ref="AT23:AT24" si="42">AS23/AR23</f>
        <v>1</v>
      </c>
      <c r="AU23" s="11">
        <f t="shared" si="41"/>
        <v>4</v>
      </c>
      <c r="AV23" s="11">
        <f t="shared" si="41"/>
        <v>4</v>
      </c>
      <c r="AW23" s="12">
        <f>AV23/AU23</f>
        <v>1</v>
      </c>
      <c r="AX23" s="11">
        <f t="shared" ref="AX23:BB23" si="43">SUM(AX10:AX22)</f>
        <v>1</v>
      </c>
      <c r="AY23" s="11">
        <f t="shared" si="43"/>
        <v>1</v>
      </c>
      <c r="AZ23" s="12">
        <f>AY23/AX23</f>
        <v>1</v>
      </c>
      <c r="BA23" s="11">
        <f t="shared" si="43"/>
        <v>152</v>
      </c>
      <c r="BB23" s="11">
        <f t="shared" si="43"/>
        <v>142</v>
      </c>
      <c r="BC23" s="12">
        <f>BB23/BA23</f>
        <v>0.934210526315789</v>
      </c>
      <c r="BD23" s="11"/>
      <c r="BE23" s="11"/>
      <c r="BF23" s="12"/>
      <c r="BG23" s="11"/>
      <c r="BH23" s="11"/>
      <c r="BI23" s="12"/>
      <c r="BJ23" s="11">
        <f>SUM(BJ10:BJ22)</f>
        <v>93</v>
      </c>
      <c r="BK23" s="11">
        <f>SUM(BK10:BK22)</f>
        <v>91</v>
      </c>
      <c r="BL23" s="12">
        <f t="shared" ref="BL23:BL26" si="44">BK23/BJ23</f>
        <v>0.978494623655914</v>
      </c>
      <c r="BM23" s="11"/>
      <c r="BN23" s="11"/>
      <c r="BO23" s="12"/>
      <c r="BP23" s="11">
        <f>SUM(BP10:BP22)</f>
        <v>138</v>
      </c>
      <c r="BQ23" s="11">
        <f>SUM(BQ10:BQ22)</f>
        <v>131</v>
      </c>
      <c r="BR23" s="12">
        <f>BQ23/BP23</f>
        <v>0.949275362318841</v>
      </c>
      <c r="BS23" s="34">
        <f t="shared" si="25"/>
        <v>1572</v>
      </c>
      <c r="BT23" s="11">
        <f t="shared" si="26"/>
        <v>1495</v>
      </c>
      <c r="BU23" s="43">
        <f t="shared" si="27"/>
        <v>0.951017811704835</v>
      </c>
    </row>
    <row r="24" spans="1:73">
      <c r="A24" s="13" t="s">
        <v>49</v>
      </c>
      <c r="B24" s="14">
        <f t="shared" ref="B24:F24" si="45">B9+B23</f>
        <v>461</v>
      </c>
      <c r="C24" s="14">
        <f t="shared" si="45"/>
        <v>424</v>
      </c>
      <c r="D24" s="15">
        <f t="shared" si="29"/>
        <v>0.919739696312364</v>
      </c>
      <c r="E24" s="14">
        <f t="shared" si="45"/>
        <v>176</v>
      </c>
      <c r="F24" s="14">
        <f t="shared" si="45"/>
        <v>165</v>
      </c>
      <c r="G24" s="15">
        <f>F24/E24</f>
        <v>0.9375</v>
      </c>
      <c r="H24" s="14">
        <f t="shared" ref="H24:L24" si="46">H9+H23</f>
        <v>257</v>
      </c>
      <c r="I24" s="14">
        <f t="shared" si="46"/>
        <v>240</v>
      </c>
      <c r="J24" s="15">
        <f t="shared" si="31"/>
        <v>0.933852140077821</v>
      </c>
      <c r="K24" s="14">
        <f t="shared" si="46"/>
        <v>124</v>
      </c>
      <c r="L24" s="14">
        <f t="shared" si="46"/>
        <v>112</v>
      </c>
      <c r="M24" s="15">
        <f t="shared" si="32"/>
        <v>0.903225806451613</v>
      </c>
      <c r="N24" s="14">
        <f t="shared" ref="N24:R24" si="47">N9+N23</f>
        <v>3</v>
      </c>
      <c r="O24" s="14">
        <f t="shared" si="47"/>
        <v>3</v>
      </c>
      <c r="P24" s="15">
        <f>O24/N24</f>
        <v>1</v>
      </c>
      <c r="Q24" s="14">
        <f t="shared" si="47"/>
        <v>50</v>
      </c>
      <c r="R24" s="14">
        <f t="shared" si="47"/>
        <v>44</v>
      </c>
      <c r="S24" s="15">
        <f t="shared" si="34"/>
        <v>0.88</v>
      </c>
      <c r="T24" s="14">
        <f t="shared" ref="T24:X24" si="48">T9+T23</f>
        <v>228</v>
      </c>
      <c r="U24" s="14">
        <f t="shared" si="48"/>
        <v>212</v>
      </c>
      <c r="V24" s="15">
        <f>U24/T24</f>
        <v>0.929824561403509</v>
      </c>
      <c r="W24" s="14"/>
      <c r="X24" s="14"/>
      <c r="Y24" s="15"/>
      <c r="Z24" s="14">
        <f t="shared" ref="Z24:AD24" si="49">Z9+Z23</f>
        <v>67</v>
      </c>
      <c r="AA24" s="14">
        <f t="shared" si="49"/>
        <v>48</v>
      </c>
      <c r="AB24" s="15">
        <f>AA24/Z24</f>
        <v>0.716417910447761</v>
      </c>
      <c r="AC24" s="14">
        <f t="shared" si="49"/>
        <v>68</v>
      </c>
      <c r="AD24" s="14">
        <f t="shared" si="49"/>
        <v>68</v>
      </c>
      <c r="AE24" s="15">
        <f t="shared" si="37"/>
        <v>1</v>
      </c>
      <c r="AF24" s="14">
        <f>AF9+AF23</f>
        <v>81</v>
      </c>
      <c r="AG24" s="14">
        <f>AG9+AG23</f>
        <v>61</v>
      </c>
      <c r="AH24" s="15">
        <f t="shared" si="38"/>
        <v>0.753086419753086</v>
      </c>
      <c r="AI24" s="14"/>
      <c r="AJ24" s="14"/>
      <c r="AK24" s="15"/>
      <c r="AL24" s="14">
        <f t="shared" ref="AL24:AP24" si="50">AL9+AL23</f>
        <v>23</v>
      </c>
      <c r="AM24" s="14">
        <f t="shared" si="50"/>
        <v>14</v>
      </c>
      <c r="AN24" s="15">
        <f>AM24/AL24</f>
        <v>0.608695652173913</v>
      </c>
      <c r="AO24" s="14">
        <f t="shared" si="50"/>
        <v>98</v>
      </c>
      <c r="AP24" s="14">
        <f t="shared" si="50"/>
        <v>69</v>
      </c>
      <c r="AQ24" s="15">
        <f t="shared" si="40"/>
        <v>0.704081632653061</v>
      </c>
      <c r="AR24" s="14">
        <f t="shared" ref="AR24:AV24" si="51">AR9+AR23</f>
        <v>29</v>
      </c>
      <c r="AS24" s="14">
        <f t="shared" si="51"/>
        <v>19</v>
      </c>
      <c r="AT24" s="15">
        <f t="shared" si="42"/>
        <v>0.655172413793103</v>
      </c>
      <c r="AU24" s="14">
        <f t="shared" si="51"/>
        <v>4</v>
      </c>
      <c r="AV24" s="14">
        <f t="shared" si="51"/>
        <v>4</v>
      </c>
      <c r="AW24" s="15">
        <f>AV24/AU24</f>
        <v>1</v>
      </c>
      <c r="AX24" s="14">
        <f t="shared" ref="AX24:BB24" si="52">AX9+AX23</f>
        <v>17</v>
      </c>
      <c r="AY24" s="14">
        <f t="shared" si="52"/>
        <v>8</v>
      </c>
      <c r="AZ24" s="15">
        <f>AY24/AX24</f>
        <v>0.470588235294118</v>
      </c>
      <c r="BA24" s="14">
        <f t="shared" si="52"/>
        <v>425</v>
      </c>
      <c r="BB24" s="14">
        <f t="shared" si="52"/>
        <v>349</v>
      </c>
      <c r="BC24" s="15">
        <f>BB24/BA24</f>
        <v>0.821176470588235</v>
      </c>
      <c r="BD24" s="14"/>
      <c r="BE24" s="14"/>
      <c r="BF24" s="15"/>
      <c r="BG24" s="14"/>
      <c r="BH24" s="14"/>
      <c r="BI24" s="15"/>
      <c r="BJ24" s="14">
        <f>BJ9+BJ23</f>
        <v>93</v>
      </c>
      <c r="BK24" s="14">
        <f>BK9+BK23</f>
        <v>91</v>
      </c>
      <c r="BL24" s="15">
        <f t="shared" si="44"/>
        <v>0.978494623655914</v>
      </c>
      <c r="BM24" s="14"/>
      <c r="BN24" s="14"/>
      <c r="BO24" s="15"/>
      <c r="BP24" s="14">
        <f>BP9+BP23</f>
        <v>275</v>
      </c>
      <c r="BQ24" s="14">
        <f>BQ9+BQ23</f>
        <v>222</v>
      </c>
      <c r="BR24" s="15">
        <f>BQ24/BP24</f>
        <v>0.807272727272727</v>
      </c>
      <c r="BS24" s="36">
        <f t="shared" si="25"/>
        <v>2479</v>
      </c>
      <c r="BT24" s="14">
        <f t="shared" si="26"/>
        <v>2153</v>
      </c>
      <c r="BU24" s="44">
        <f t="shared" si="27"/>
        <v>0.868495361032674</v>
      </c>
    </row>
    <row r="25" spans="1:73">
      <c r="A25" s="7" t="s">
        <v>50</v>
      </c>
      <c r="B25" s="8">
        <v>5</v>
      </c>
      <c r="C25" s="8">
        <v>4</v>
      </c>
      <c r="D25" s="9">
        <f t="shared" si="29"/>
        <v>0.8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>
        <v>2</v>
      </c>
      <c r="R25" s="8">
        <v>1</v>
      </c>
      <c r="S25" s="9">
        <f t="shared" si="34"/>
        <v>0.5</v>
      </c>
      <c r="T25" s="8"/>
      <c r="U25" s="8"/>
      <c r="V25" s="9"/>
      <c r="W25" s="8"/>
      <c r="X25" s="8"/>
      <c r="Y25" s="9"/>
      <c r="Z25" s="8"/>
      <c r="AA25" s="8"/>
      <c r="AB25" s="9"/>
      <c r="AC25" s="8">
        <v>28</v>
      </c>
      <c r="AD25" s="8">
        <v>16</v>
      </c>
      <c r="AE25" s="9">
        <f t="shared" si="37"/>
        <v>0.571428571428571</v>
      </c>
      <c r="AF25" s="8"/>
      <c r="AG25" s="8"/>
      <c r="AH25" s="9"/>
      <c r="AI25" s="8"/>
      <c r="AJ25" s="8"/>
      <c r="AK25" s="9"/>
      <c r="AL25" s="8"/>
      <c r="AM25" s="8"/>
      <c r="AN25" s="9"/>
      <c r="AO25" s="8">
        <v>1</v>
      </c>
      <c r="AP25" s="8">
        <v>1</v>
      </c>
      <c r="AQ25" s="9">
        <f t="shared" si="40"/>
        <v>1</v>
      </c>
      <c r="AR25" s="8"/>
      <c r="AS25" s="8"/>
      <c r="AT25" s="9"/>
      <c r="AU25" s="8"/>
      <c r="AV25" s="8"/>
      <c r="AW25" s="9"/>
      <c r="AX25" s="8"/>
      <c r="AY25" s="8"/>
      <c r="AZ25" s="9"/>
      <c r="BA25" s="8"/>
      <c r="BB25" s="8"/>
      <c r="BC25" s="9"/>
      <c r="BD25" s="8"/>
      <c r="BE25" s="8"/>
      <c r="BF25" s="9"/>
      <c r="BG25" s="8"/>
      <c r="BH25" s="8"/>
      <c r="BI25" s="9"/>
      <c r="BJ25" s="8">
        <v>3</v>
      </c>
      <c r="BK25" s="8">
        <v>2</v>
      </c>
      <c r="BL25" s="9">
        <f t="shared" si="44"/>
        <v>0.666666666666667</v>
      </c>
      <c r="BM25" s="8"/>
      <c r="BN25" s="8"/>
      <c r="BO25" s="9"/>
      <c r="BP25" s="8"/>
      <c r="BQ25" s="8"/>
      <c r="BR25" s="9"/>
      <c r="BS25" s="35">
        <f t="shared" si="25"/>
        <v>39</v>
      </c>
      <c r="BT25" s="8">
        <f t="shared" si="26"/>
        <v>24</v>
      </c>
      <c r="BU25" s="42">
        <f t="shared" si="27"/>
        <v>0.615384615384615</v>
      </c>
    </row>
    <row r="26" spans="1:73">
      <c r="A26" s="7" t="s">
        <v>51</v>
      </c>
      <c r="B26" s="8">
        <v>2</v>
      </c>
      <c r="C26" s="8">
        <v>1</v>
      </c>
      <c r="D26" s="9">
        <f t="shared" si="29"/>
        <v>0.5</v>
      </c>
      <c r="E26" s="8"/>
      <c r="F26" s="8"/>
      <c r="G26" s="9"/>
      <c r="H26" s="8"/>
      <c r="I26" s="8"/>
      <c r="J26" s="9"/>
      <c r="K26" s="8"/>
      <c r="L26" s="8"/>
      <c r="M26" s="9"/>
      <c r="N26" s="8"/>
      <c r="O26" s="8"/>
      <c r="P26" s="9"/>
      <c r="Q26" s="8">
        <v>1</v>
      </c>
      <c r="R26" s="8">
        <v>1</v>
      </c>
      <c r="S26" s="9">
        <f t="shared" si="34"/>
        <v>1</v>
      </c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>
        <v>1</v>
      </c>
      <c r="BK26" s="8">
        <v>1</v>
      </c>
      <c r="BL26" s="9">
        <f t="shared" si="44"/>
        <v>1</v>
      </c>
      <c r="BM26" s="8"/>
      <c r="BN26" s="8"/>
      <c r="BO26" s="9"/>
      <c r="BP26" s="8"/>
      <c r="BQ26" s="8"/>
      <c r="BR26" s="9"/>
      <c r="BS26" s="35"/>
      <c r="BT26" s="8"/>
      <c r="BU26" s="42"/>
    </row>
    <row r="27" spans="1:73">
      <c r="A27" s="7" t="s">
        <v>52</v>
      </c>
      <c r="B27" s="8">
        <v>15</v>
      </c>
      <c r="C27" s="8">
        <v>13</v>
      </c>
      <c r="D27" s="12">
        <f t="shared" si="29"/>
        <v>0.866666666666667</v>
      </c>
      <c r="E27" s="8"/>
      <c r="F27" s="8"/>
      <c r="G27" s="9"/>
      <c r="H27" s="8">
        <v>6</v>
      </c>
      <c r="I27" s="8">
        <v>5</v>
      </c>
      <c r="J27" s="9">
        <f>I27/H27</f>
        <v>0.833333333333333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v>4</v>
      </c>
      <c r="AD27" s="8">
        <v>4</v>
      </c>
      <c r="AE27" s="9">
        <f>AD27/AC27</f>
        <v>1</v>
      </c>
      <c r="AF27" s="8"/>
      <c r="AG27" s="8"/>
      <c r="AH27" s="9"/>
      <c r="AI27" s="8"/>
      <c r="AJ27" s="8"/>
      <c r="AK27" s="9"/>
      <c r="AL27" s="8"/>
      <c r="AM27" s="8"/>
      <c r="AN27" s="9"/>
      <c r="AO27" s="8">
        <v>1</v>
      </c>
      <c r="AP27" s="8">
        <v>0</v>
      </c>
      <c r="AQ27" s="9">
        <f>AP27/AO27</f>
        <v>0</v>
      </c>
      <c r="AR27" s="8">
        <v>1</v>
      </c>
      <c r="AS27" s="8">
        <v>1</v>
      </c>
      <c r="AT27" s="9">
        <f>AS27/AR27</f>
        <v>1</v>
      </c>
      <c r="AU27" s="8"/>
      <c r="AV27" s="8"/>
      <c r="AW27" s="9"/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48"/>
      <c r="BM27" s="8"/>
      <c r="BN27" s="8"/>
      <c r="BO27" s="9"/>
      <c r="BP27" s="8"/>
      <c r="BQ27" s="8"/>
      <c r="BR27" s="9"/>
      <c r="BS27" s="35">
        <f t="shared" ref="BS27:BS30" si="53">B27+E27+H27+K27+N27+Q27+T27+W27+Z27+AC27+AF27+AI27+AL27+AO27+AR27+AU27+AX27+BA27+BD27+BG27+BJ27+BM27+BP27</f>
        <v>27</v>
      </c>
      <c r="BT27" s="8">
        <f t="shared" ref="BT27:BT30" si="54">C27+F27+I27+L27+O27+R27+U27+X27+AA27+AD27+AG27+AJ27+AM27+AP27+AS27+AV27+AY27+BB27+BE27+BH27+BK27+BN27+BQ27</f>
        <v>23</v>
      </c>
      <c r="BU27" s="42">
        <f t="shared" ref="BU27:BU30" si="55">BT27/BS27</f>
        <v>0.851851851851852</v>
      </c>
    </row>
    <row r="28" spans="1:73">
      <c r="A28" s="7" t="s">
        <v>53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35"/>
      <c r="BT28" s="8"/>
      <c r="BU28" s="42"/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/>
      <c r="R29" s="8"/>
      <c r="S29" s="9"/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35"/>
      <c r="BT29" s="8"/>
      <c r="BU29" s="42"/>
    </row>
    <row r="30" spans="1:73">
      <c r="A30" s="10" t="s">
        <v>55</v>
      </c>
      <c r="B30" s="11">
        <f>SUM(B25:B29)</f>
        <v>22</v>
      </c>
      <c r="C30" s="11">
        <f>SUM(C25:C29)</f>
        <v>18</v>
      </c>
      <c r="D30" s="12">
        <f t="shared" ref="D30:D33" si="56">C30/B30</f>
        <v>0.818181818181818</v>
      </c>
      <c r="E30" s="11"/>
      <c r="F30" s="11"/>
      <c r="G30" s="12"/>
      <c r="H30" s="11">
        <f>SUM(H25:H29)</f>
        <v>6</v>
      </c>
      <c r="I30" s="11">
        <f>SUM(I25:I29)</f>
        <v>5</v>
      </c>
      <c r="J30" s="12">
        <f>I30/H30</f>
        <v>0.833333333333333</v>
      </c>
      <c r="K30" s="11"/>
      <c r="L30" s="11"/>
      <c r="M30" s="12"/>
      <c r="N30" s="11"/>
      <c r="O30" s="11"/>
      <c r="P30" s="12"/>
      <c r="Q30" s="11">
        <f>SUM(Q25:Q29)</f>
        <v>3</v>
      </c>
      <c r="R30" s="11">
        <f>SUM(R25:R29)</f>
        <v>2</v>
      </c>
      <c r="S30" s="12">
        <f>R30/Q30</f>
        <v>0.666666666666667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 t="shared" ref="AC30:AG30" si="57">SUM(AC25:AC29)</f>
        <v>32</v>
      </c>
      <c r="AD30" s="11">
        <f t="shared" si="57"/>
        <v>20</v>
      </c>
      <c r="AE30" s="12">
        <f>AD30/AC30</f>
        <v>0.625</v>
      </c>
      <c r="AF30" s="11"/>
      <c r="AG30" s="11"/>
      <c r="AH30" s="12"/>
      <c r="AI30" s="11"/>
      <c r="AJ30" s="11"/>
      <c r="AK30" s="12"/>
      <c r="AL30" s="11"/>
      <c r="AM30" s="11"/>
      <c r="AN30" s="12"/>
      <c r="AO30" s="11">
        <f t="shared" ref="AO30:AS30" si="58">SUM(AO25:AO29)</f>
        <v>2</v>
      </c>
      <c r="AP30" s="11">
        <f t="shared" si="58"/>
        <v>1</v>
      </c>
      <c r="AQ30" s="12">
        <f>AP30/AO30</f>
        <v>0.5</v>
      </c>
      <c r="AR30" s="11">
        <f t="shared" si="58"/>
        <v>1</v>
      </c>
      <c r="AS30" s="11">
        <f t="shared" si="58"/>
        <v>1</v>
      </c>
      <c r="AT30" s="12">
        <f>AS30/AR30</f>
        <v>1</v>
      </c>
      <c r="AU30" s="11"/>
      <c r="AV30" s="11"/>
      <c r="AW30" s="12"/>
      <c r="AX30" s="11"/>
      <c r="AY30" s="11"/>
      <c r="AZ30" s="12"/>
      <c r="BA30" s="11"/>
      <c r="BB30" s="11"/>
      <c r="BC30" s="12"/>
      <c r="BD30" s="11"/>
      <c r="BE30" s="11"/>
      <c r="BF30" s="12"/>
      <c r="BG30" s="11"/>
      <c r="BH30" s="11"/>
      <c r="BI30" s="12"/>
      <c r="BJ30" s="11">
        <f t="shared" ref="BJ30:BN30" si="59">SUM(BJ25:BJ29)</f>
        <v>4</v>
      </c>
      <c r="BK30" s="11">
        <f t="shared" si="59"/>
        <v>3</v>
      </c>
      <c r="BL30" s="12">
        <f>BK30/BJ30</f>
        <v>0.75</v>
      </c>
      <c r="BM30" s="11"/>
      <c r="BN30" s="11"/>
      <c r="BO30" s="12"/>
      <c r="BP30" s="11"/>
      <c r="BQ30" s="11"/>
      <c r="BR30" s="12"/>
      <c r="BS30" s="34">
        <f t="shared" si="53"/>
        <v>70</v>
      </c>
      <c r="BT30" s="11">
        <f t="shared" si="54"/>
        <v>50</v>
      </c>
      <c r="BU30" s="43">
        <f t="shared" si="55"/>
        <v>0.714285714285714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/>
      <c r="AG31" s="8"/>
      <c r="AH31" s="9"/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35"/>
      <c r="BT31" s="8"/>
      <c r="BU31" s="42"/>
    </row>
    <row r="32" spans="1:73">
      <c r="A32" s="7" t="s">
        <v>57</v>
      </c>
      <c r="B32" s="8">
        <v>1</v>
      </c>
      <c r="C32" s="8">
        <v>1</v>
      </c>
      <c r="D32" s="9">
        <f t="shared" si="56"/>
        <v>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/>
      <c r="R32" s="8"/>
      <c r="S32" s="9"/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35">
        <f t="shared" ref="BS32:BS40" si="60">B32+E32+H32+K32+N32+Q32+T32+W32+Z32+AC32+AF32+AI32+AL32+AO32+AR32+AU32+AX32+BA32+BD32+BG32+BJ32+BM32+BP32</f>
        <v>1</v>
      </c>
      <c r="BT32" s="8">
        <f t="shared" ref="BT32:BT40" si="61">C32+F32+I32+L32+O32+R32+U32+X32+AA32+AD32+AG32+AJ32+AM32+AP32+AS32+AV32+AY32+BB32+BE32+BH32+BK32+BN32+BQ32</f>
        <v>1</v>
      </c>
      <c r="BU32" s="42">
        <f t="shared" ref="BU32:BU40" si="62">BT32/BS32</f>
        <v>1</v>
      </c>
    </row>
    <row r="33" spans="1:73">
      <c r="A33" s="7" t="s">
        <v>58</v>
      </c>
      <c r="B33" s="8">
        <v>3</v>
      </c>
      <c r="C33" s="8">
        <v>0</v>
      </c>
      <c r="D33" s="9">
        <f t="shared" si="56"/>
        <v>0</v>
      </c>
      <c r="E33" s="8"/>
      <c r="F33" s="8"/>
      <c r="G33" s="9"/>
      <c r="H33" s="8">
        <v>4</v>
      </c>
      <c r="I33" s="8">
        <v>1</v>
      </c>
      <c r="J33" s="9">
        <f>I33/H33</f>
        <v>0.25</v>
      </c>
      <c r="K33" s="8"/>
      <c r="L33" s="8"/>
      <c r="M33" s="9"/>
      <c r="N33" s="8"/>
      <c r="O33" s="8"/>
      <c r="P33" s="9"/>
      <c r="Q33" s="8"/>
      <c r="R33" s="8"/>
      <c r="S33" s="9"/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>
        <v>3</v>
      </c>
      <c r="BK33" s="8">
        <v>1</v>
      </c>
      <c r="BL33" s="9">
        <f>BK33/BJ33</f>
        <v>0.333333333333333</v>
      </c>
      <c r="BM33" s="8"/>
      <c r="BN33" s="8"/>
      <c r="BO33" s="9"/>
      <c r="BP33" s="8"/>
      <c r="BQ33" s="8"/>
      <c r="BR33" s="9"/>
      <c r="BS33" s="35">
        <f t="shared" si="60"/>
        <v>10</v>
      </c>
      <c r="BT33" s="8">
        <f t="shared" si="61"/>
        <v>2</v>
      </c>
      <c r="BU33" s="42">
        <f t="shared" si="62"/>
        <v>0.2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35"/>
      <c r="BT34" s="8"/>
      <c r="BU34" s="42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35"/>
      <c r="BT35" s="8"/>
      <c r="BU35" s="42"/>
    </row>
    <row r="36" spans="1:73">
      <c r="A36" s="10" t="s">
        <v>61</v>
      </c>
      <c r="B36" s="11">
        <f>SUM(B31:B35)</f>
        <v>4</v>
      </c>
      <c r="C36" s="11">
        <f>SUM(C31:C35)</f>
        <v>1</v>
      </c>
      <c r="D36" s="12">
        <f t="shared" ref="D36:D39" si="63">C36/B36</f>
        <v>0.25</v>
      </c>
      <c r="E36" s="11"/>
      <c r="F36" s="11"/>
      <c r="G36" s="12"/>
      <c r="H36" s="11">
        <f>SUM(H31:H35)</f>
        <v>4</v>
      </c>
      <c r="I36" s="11">
        <f>SUM(I31:I35)</f>
        <v>1</v>
      </c>
      <c r="J36" s="12">
        <f t="shared" ref="J36:J37" si="64">I36/H36</f>
        <v>0.25</v>
      </c>
      <c r="K36" s="11"/>
      <c r="L36" s="11"/>
      <c r="M36" s="12"/>
      <c r="N36" s="11"/>
      <c r="O36" s="11"/>
      <c r="P36" s="12"/>
      <c r="Q36" s="11"/>
      <c r="R36" s="11"/>
      <c r="S36" s="12"/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/>
      <c r="AG36" s="11"/>
      <c r="AH36" s="12"/>
      <c r="AI36" s="11"/>
      <c r="AJ36" s="11"/>
      <c r="AK36" s="12"/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>
        <f>SUM(BJ31:BJ35)</f>
        <v>3</v>
      </c>
      <c r="BK36" s="11">
        <f>SUM(BK31:BK35)</f>
        <v>1</v>
      </c>
      <c r="BL36" s="12">
        <f t="shared" ref="BL36:BL40" si="65">BK36/BJ36</f>
        <v>0.333333333333333</v>
      </c>
      <c r="BM36" s="11"/>
      <c r="BN36" s="11"/>
      <c r="BO36" s="12"/>
      <c r="BP36" s="11"/>
      <c r="BQ36" s="11"/>
      <c r="BR36" s="12"/>
      <c r="BS36" s="34">
        <f t="shared" si="60"/>
        <v>11</v>
      </c>
      <c r="BT36" s="11">
        <f t="shared" si="61"/>
        <v>3</v>
      </c>
      <c r="BU36" s="43">
        <f t="shared" si="62"/>
        <v>0.272727272727273</v>
      </c>
    </row>
    <row r="37" spans="1:73">
      <c r="A37" s="13" t="s">
        <v>62</v>
      </c>
      <c r="B37" s="14">
        <f>B30+B36</f>
        <v>26</v>
      </c>
      <c r="C37" s="14">
        <f>C30+C36</f>
        <v>19</v>
      </c>
      <c r="D37" s="15">
        <f t="shared" si="63"/>
        <v>0.730769230769231</v>
      </c>
      <c r="E37" s="14"/>
      <c r="F37" s="14"/>
      <c r="G37" s="15"/>
      <c r="H37" s="14">
        <f>H30+H36</f>
        <v>10</v>
      </c>
      <c r="I37" s="14">
        <f>I30+I36</f>
        <v>6</v>
      </c>
      <c r="J37" s="15">
        <f t="shared" si="64"/>
        <v>0.6</v>
      </c>
      <c r="K37" s="14"/>
      <c r="L37" s="14"/>
      <c r="M37" s="15"/>
      <c r="N37" s="14"/>
      <c r="O37" s="14"/>
      <c r="P37" s="15"/>
      <c r="Q37" s="14">
        <f>Q30+Q36</f>
        <v>3</v>
      </c>
      <c r="R37" s="14">
        <f>R30+R36</f>
        <v>2</v>
      </c>
      <c r="S37" s="15">
        <f t="shared" ref="S36:S38" si="66">R37/Q37</f>
        <v>0.666666666666667</v>
      </c>
      <c r="T37" s="14"/>
      <c r="U37" s="14"/>
      <c r="V37" s="15"/>
      <c r="W37" s="14"/>
      <c r="X37" s="14"/>
      <c r="Y37" s="15"/>
      <c r="Z37" s="14"/>
      <c r="AA37" s="14"/>
      <c r="AB37" s="15"/>
      <c r="AC37" s="14">
        <f t="shared" ref="AC37:AG37" si="67">AC30+AC36</f>
        <v>32</v>
      </c>
      <c r="AD37" s="14">
        <f t="shared" si="67"/>
        <v>20</v>
      </c>
      <c r="AE37" s="15">
        <f t="shared" ref="AE36:AE38" si="68">AD37/AC37</f>
        <v>0.625</v>
      </c>
      <c r="AF37" s="14"/>
      <c r="AG37" s="14"/>
      <c r="AH37" s="15"/>
      <c r="AI37" s="14"/>
      <c r="AJ37" s="14"/>
      <c r="AK37" s="15"/>
      <c r="AL37" s="14"/>
      <c r="AM37" s="14"/>
      <c r="AN37" s="15"/>
      <c r="AO37" s="14">
        <f t="shared" ref="AO37:AS37" si="69">AO30+AO36</f>
        <v>2</v>
      </c>
      <c r="AP37" s="14">
        <f t="shared" si="69"/>
        <v>1</v>
      </c>
      <c r="AQ37" s="15">
        <f t="shared" ref="AQ37:AQ40" si="70">AP37/AO37</f>
        <v>0.5</v>
      </c>
      <c r="AR37" s="14">
        <f t="shared" si="69"/>
        <v>1</v>
      </c>
      <c r="AS37" s="14">
        <f t="shared" si="69"/>
        <v>1</v>
      </c>
      <c r="AT37" s="15">
        <f>AS37/AR37</f>
        <v>1</v>
      </c>
      <c r="AU37" s="14"/>
      <c r="AV37" s="14"/>
      <c r="AW37" s="15"/>
      <c r="AX37" s="14"/>
      <c r="AY37" s="14"/>
      <c r="AZ37" s="15"/>
      <c r="BA37" s="14"/>
      <c r="BB37" s="14"/>
      <c r="BC37" s="15"/>
      <c r="BD37" s="14"/>
      <c r="BE37" s="14"/>
      <c r="BF37" s="15"/>
      <c r="BG37" s="14"/>
      <c r="BH37" s="14"/>
      <c r="BI37" s="15"/>
      <c r="BJ37" s="14">
        <f t="shared" ref="BJ37:BN37" si="71">BJ30+BJ36</f>
        <v>7</v>
      </c>
      <c r="BK37" s="14">
        <f t="shared" si="71"/>
        <v>4</v>
      </c>
      <c r="BL37" s="15">
        <f t="shared" si="65"/>
        <v>0.571428571428571</v>
      </c>
      <c r="BM37" s="14"/>
      <c r="BN37" s="14"/>
      <c r="BO37" s="15"/>
      <c r="BP37" s="14"/>
      <c r="BQ37" s="14"/>
      <c r="BR37" s="15"/>
      <c r="BS37" s="36">
        <f t="shared" si="60"/>
        <v>81</v>
      </c>
      <c r="BT37" s="14">
        <f t="shared" si="61"/>
        <v>53</v>
      </c>
      <c r="BU37" s="44">
        <f t="shared" si="62"/>
        <v>0.654320987654321</v>
      </c>
    </row>
    <row r="38" spans="1:73">
      <c r="A38" s="7" t="s">
        <v>63</v>
      </c>
      <c r="B38" s="8">
        <v>2</v>
      </c>
      <c r="C38" s="8">
        <v>1</v>
      </c>
      <c r="D38" s="12">
        <f t="shared" si="63"/>
        <v>0.5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>
        <v>1</v>
      </c>
      <c r="R38" s="8">
        <v>1</v>
      </c>
      <c r="S38" s="9">
        <f t="shared" si="66"/>
        <v>1</v>
      </c>
      <c r="T38" s="8"/>
      <c r="U38" s="8"/>
      <c r="V38" s="9"/>
      <c r="W38" s="8"/>
      <c r="X38" s="8"/>
      <c r="Y38" s="9"/>
      <c r="Z38" s="8"/>
      <c r="AA38" s="8"/>
      <c r="AB38" s="9"/>
      <c r="AC38" s="8">
        <v>13</v>
      </c>
      <c r="AD38" s="8">
        <v>8</v>
      </c>
      <c r="AE38" s="9">
        <f t="shared" si="68"/>
        <v>0.615384615384615</v>
      </c>
      <c r="AF38" s="8"/>
      <c r="AG38" s="8"/>
      <c r="AH38" s="9"/>
      <c r="AI38" s="8"/>
      <c r="AJ38" s="8"/>
      <c r="AK38" s="9"/>
      <c r="AL38" s="8"/>
      <c r="AM38" s="8"/>
      <c r="AN38" s="9"/>
      <c r="AO38" s="8">
        <v>1</v>
      </c>
      <c r="AP38" s="8">
        <v>1</v>
      </c>
      <c r="AQ38" s="9">
        <f t="shared" si="70"/>
        <v>1</v>
      </c>
      <c r="AR38" s="8"/>
      <c r="AS38" s="8"/>
      <c r="AT38" s="9"/>
      <c r="AU38" s="8"/>
      <c r="AV38" s="8"/>
      <c r="AW38" s="9"/>
      <c r="AX38" s="8"/>
      <c r="AY38" s="8"/>
      <c r="AZ38" s="9"/>
      <c r="BA38" s="8"/>
      <c r="BB38" s="8"/>
      <c r="BC38" s="9"/>
      <c r="BD38" s="8"/>
      <c r="BE38" s="8"/>
      <c r="BF38" s="9"/>
      <c r="BG38" s="8"/>
      <c r="BH38" s="8"/>
      <c r="BI38" s="9"/>
      <c r="BJ38" s="8">
        <v>1</v>
      </c>
      <c r="BK38" s="8">
        <v>0</v>
      </c>
      <c r="BL38" s="9">
        <f t="shared" si="65"/>
        <v>0</v>
      </c>
      <c r="BM38" s="8"/>
      <c r="BN38" s="8"/>
      <c r="BO38" s="9"/>
      <c r="BP38" s="8"/>
      <c r="BQ38" s="8"/>
      <c r="BR38" s="9"/>
      <c r="BS38" s="35">
        <f t="shared" si="60"/>
        <v>18</v>
      </c>
      <c r="BT38" s="8">
        <f t="shared" si="61"/>
        <v>11</v>
      </c>
      <c r="BU38" s="42">
        <f t="shared" si="62"/>
        <v>0.611111111111111</v>
      </c>
    </row>
    <row r="39" spans="1:73">
      <c r="A39" s="7" t="s">
        <v>64</v>
      </c>
      <c r="B39" s="8">
        <v>2</v>
      </c>
      <c r="C39" s="8">
        <v>2</v>
      </c>
      <c r="D39" s="12">
        <f t="shared" si="63"/>
        <v>1</v>
      </c>
      <c r="E39" s="8"/>
      <c r="F39" s="8"/>
      <c r="G39" s="9"/>
      <c r="H39" s="8">
        <v>2</v>
      </c>
      <c r="I39" s="8">
        <v>2</v>
      </c>
      <c r="J39" s="9">
        <f>I39/H39</f>
        <v>1</v>
      </c>
      <c r="K39" s="8"/>
      <c r="L39" s="8"/>
      <c r="M39" s="9"/>
      <c r="N39" s="8"/>
      <c r="O39" s="8"/>
      <c r="P39" s="9"/>
      <c r="Q39" s="8"/>
      <c r="R39" s="8"/>
      <c r="S39" s="9"/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/>
      <c r="AG39" s="8"/>
      <c r="AH39" s="9"/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>
        <v>3</v>
      </c>
      <c r="BK39" s="8">
        <v>3</v>
      </c>
      <c r="BL39" s="9">
        <f t="shared" si="65"/>
        <v>1</v>
      </c>
      <c r="BM39" s="8">
        <v>1</v>
      </c>
      <c r="BN39" s="8">
        <v>0</v>
      </c>
      <c r="BO39" s="9">
        <f>BN39/BM39</f>
        <v>0</v>
      </c>
      <c r="BP39" s="8"/>
      <c r="BQ39" s="8"/>
      <c r="BR39" s="9"/>
      <c r="BS39" s="35">
        <f t="shared" si="60"/>
        <v>8</v>
      </c>
      <c r="BT39" s="8">
        <f t="shared" si="61"/>
        <v>7</v>
      </c>
      <c r="BU39" s="42">
        <f t="shared" si="62"/>
        <v>0.875</v>
      </c>
    </row>
    <row r="40" spans="1:73">
      <c r="A40" s="7" t="s">
        <v>65</v>
      </c>
      <c r="B40" s="8">
        <v>29</v>
      </c>
      <c r="C40" s="8">
        <v>10</v>
      </c>
      <c r="D40" s="12">
        <f t="shared" ref="D40:D46" si="72">C40/B40</f>
        <v>0.344827586206897</v>
      </c>
      <c r="E40" s="8"/>
      <c r="F40" s="8"/>
      <c r="G40" s="9"/>
      <c r="H40" s="8">
        <v>5</v>
      </c>
      <c r="I40" s="8">
        <v>4</v>
      </c>
      <c r="J40" s="9">
        <f>I40/H40</f>
        <v>0.8</v>
      </c>
      <c r="K40" s="8"/>
      <c r="L40" s="8"/>
      <c r="M40" s="9"/>
      <c r="N40" s="8"/>
      <c r="O40" s="8"/>
      <c r="P40" s="9"/>
      <c r="Q40" s="8">
        <v>1</v>
      </c>
      <c r="R40" s="8">
        <v>1</v>
      </c>
      <c r="S40" s="9">
        <f>R40/Q40</f>
        <v>1</v>
      </c>
      <c r="T40" s="8"/>
      <c r="U40" s="8"/>
      <c r="V40" s="9"/>
      <c r="W40" s="8"/>
      <c r="X40" s="8"/>
      <c r="Y40" s="9"/>
      <c r="Z40" s="8"/>
      <c r="AA40" s="8"/>
      <c r="AB40" s="9"/>
      <c r="AC40" s="8"/>
      <c r="AD40" s="8"/>
      <c r="AE40" s="9"/>
      <c r="AF40" s="8"/>
      <c r="AG40" s="8"/>
      <c r="AH40" s="9"/>
      <c r="AI40" s="8"/>
      <c r="AJ40" s="8"/>
      <c r="AK40" s="9"/>
      <c r="AL40" s="8"/>
      <c r="AM40" s="8"/>
      <c r="AN40" s="9"/>
      <c r="AO40" s="8">
        <v>2</v>
      </c>
      <c r="AP40" s="8">
        <v>2</v>
      </c>
      <c r="AQ40" s="9">
        <f t="shared" si="70"/>
        <v>1</v>
      </c>
      <c r="AR40" s="8"/>
      <c r="AS40" s="8"/>
      <c r="AT40" s="9"/>
      <c r="AU40" s="8"/>
      <c r="AV40" s="8"/>
      <c r="AW40" s="9"/>
      <c r="AX40" s="8"/>
      <c r="AY40" s="8"/>
      <c r="AZ40" s="9"/>
      <c r="BA40" s="8"/>
      <c r="BB40" s="8"/>
      <c r="BC40" s="9"/>
      <c r="BD40" s="8"/>
      <c r="BE40" s="8"/>
      <c r="BF40" s="9"/>
      <c r="BG40" s="8"/>
      <c r="BH40" s="8"/>
      <c r="BI40" s="9"/>
      <c r="BJ40" s="8">
        <v>1</v>
      </c>
      <c r="BK40" s="8">
        <v>0</v>
      </c>
      <c r="BL40" s="9">
        <f t="shared" si="65"/>
        <v>0</v>
      </c>
      <c r="BM40" s="8"/>
      <c r="BN40" s="8"/>
      <c r="BO40" s="9"/>
      <c r="BP40" s="8"/>
      <c r="BQ40" s="8"/>
      <c r="BR40" s="9"/>
      <c r="BS40" s="35">
        <f t="shared" si="60"/>
        <v>38</v>
      </c>
      <c r="BT40" s="8">
        <f t="shared" si="61"/>
        <v>17</v>
      </c>
      <c r="BU40" s="42">
        <f t="shared" si="62"/>
        <v>0.447368421052632</v>
      </c>
    </row>
    <row r="41" spans="1:73">
      <c r="A41" s="7" t="s">
        <v>66</v>
      </c>
      <c r="B41" s="8">
        <v>1</v>
      </c>
      <c r="C41" s="8">
        <v>0</v>
      </c>
      <c r="D41" s="12">
        <f t="shared" si="72"/>
        <v>0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35"/>
      <c r="BT41" s="8"/>
      <c r="BU41" s="42"/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/>
      <c r="R42" s="8"/>
      <c r="S42" s="9"/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35"/>
      <c r="BT42" s="8"/>
      <c r="BU42" s="42"/>
    </row>
    <row r="43" spans="1:73">
      <c r="A43" s="10" t="s">
        <v>68</v>
      </c>
      <c r="B43" s="11">
        <f>SUM(B38:B42)</f>
        <v>34</v>
      </c>
      <c r="C43" s="11">
        <f>SUM(C38:C42)</f>
        <v>13</v>
      </c>
      <c r="D43" s="12">
        <f t="shared" si="72"/>
        <v>0.382352941176471</v>
      </c>
      <c r="E43" s="11"/>
      <c r="F43" s="11"/>
      <c r="G43" s="12"/>
      <c r="H43" s="11">
        <f>SUM(H38:H42)</f>
        <v>7</v>
      </c>
      <c r="I43" s="11">
        <f>SUM(I38:I42)</f>
        <v>6</v>
      </c>
      <c r="J43" s="12">
        <f>I43/H43</f>
        <v>0.857142857142857</v>
      </c>
      <c r="K43" s="11"/>
      <c r="L43" s="11"/>
      <c r="M43" s="12"/>
      <c r="N43" s="11"/>
      <c r="O43" s="11"/>
      <c r="P43" s="12"/>
      <c r="Q43" s="11">
        <f>SUM(Q38:Q42)</f>
        <v>2</v>
      </c>
      <c r="R43" s="11">
        <f>SUM(R38:R42)</f>
        <v>2</v>
      </c>
      <c r="S43" s="12">
        <f>R43/Q43</f>
        <v>1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 t="shared" ref="AC43:AG43" si="73">SUM(AC38:AC42)</f>
        <v>13</v>
      </c>
      <c r="AD43" s="11">
        <f t="shared" si="73"/>
        <v>8</v>
      </c>
      <c r="AE43" s="12">
        <f>AD43/AC43</f>
        <v>0.615384615384615</v>
      </c>
      <c r="AF43" s="11"/>
      <c r="AG43" s="11"/>
      <c r="AH43" s="12"/>
      <c r="AI43" s="11"/>
      <c r="AJ43" s="11"/>
      <c r="AK43" s="12"/>
      <c r="AL43" s="11"/>
      <c r="AM43" s="11"/>
      <c r="AN43" s="12"/>
      <c r="AO43" s="11">
        <f>SUM(AO38:AO42)</f>
        <v>3</v>
      </c>
      <c r="AP43" s="11">
        <f>SUM(AP38:AP42)</f>
        <v>3</v>
      </c>
      <c r="AQ43" s="12">
        <f>AP43/AO43</f>
        <v>1</v>
      </c>
      <c r="AR43" s="11"/>
      <c r="AS43" s="11"/>
      <c r="AT43" s="12"/>
      <c r="AU43" s="11"/>
      <c r="AV43" s="11"/>
      <c r="AW43" s="12"/>
      <c r="AX43" s="11"/>
      <c r="AY43" s="11"/>
      <c r="AZ43" s="12"/>
      <c r="BA43" s="11"/>
      <c r="BB43" s="11"/>
      <c r="BC43" s="12"/>
      <c r="BD43" s="11"/>
      <c r="BE43" s="11"/>
      <c r="BF43" s="12"/>
      <c r="BG43" s="11"/>
      <c r="BH43" s="11"/>
      <c r="BI43" s="12"/>
      <c r="BJ43" s="11">
        <f t="shared" ref="BG43:BK43" si="74">SUM(BJ38:BJ42)</f>
        <v>5</v>
      </c>
      <c r="BK43" s="11">
        <f t="shared" si="74"/>
        <v>3</v>
      </c>
      <c r="BL43" s="12">
        <f>BK43/BJ43</f>
        <v>0.6</v>
      </c>
      <c r="BM43" s="11">
        <f>SUM(BM38:BM42)</f>
        <v>1</v>
      </c>
      <c r="BN43" s="11">
        <f>SUM(BN38:BN42)</f>
        <v>0</v>
      </c>
      <c r="BO43" s="12">
        <f>BN43/BM43</f>
        <v>0</v>
      </c>
      <c r="BP43" s="11"/>
      <c r="BQ43" s="11"/>
      <c r="BR43" s="12"/>
      <c r="BS43" s="34">
        <f t="shared" ref="BS42:BS44" si="75">B43+E43+H43+K43+N43+Q43+T43+W43+Z43+AC43+AF43+AI43+AL43+AO43+AR43+AU43+AX43+BA43+BD43+BG43+BJ43+BM43+BP43</f>
        <v>65</v>
      </c>
      <c r="BT43" s="11">
        <f t="shared" ref="BT42:BT44" si="76">C43+F43+I43+L43+O43+R43+U43+X43+AA43+AD43+AG43+AJ43+AM43+AP43+AS43+AV43+AY43+BB43+BE43+BH43+BK43+BN43+BQ43</f>
        <v>35</v>
      </c>
      <c r="BU43" s="43">
        <f t="shared" ref="BU42:BU44" si="77">BT43/BS43</f>
        <v>0.538461538461538</v>
      </c>
    </row>
    <row r="44" spans="1:73">
      <c r="A44" s="7" t="s">
        <v>69</v>
      </c>
      <c r="B44" s="8">
        <v>1</v>
      </c>
      <c r="C44" s="8">
        <v>1</v>
      </c>
      <c r="D44" s="9">
        <f t="shared" si="72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/>
      <c r="AG44" s="8"/>
      <c r="AH44" s="9"/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35">
        <f t="shared" si="75"/>
        <v>1</v>
      </c>
      <c r="BT44" s="8">
        <f t="shared" si="76"/>
        <v>1</v>
      </c>
      <c r="BU44" s="42">
        <f t="shared" si="77"/>
        <v>1</v>
      </c>
    </row>
    <row r="45" spans="1:73">
      <c r="A45" s="7" t="s">
        <v>70</v>
      </c>
      <c r="B45" s="8">
        <v>1</v>
      </c>
      <c r="C45" s="8">
        <v>1</v>
      </c>
      <c r="D45" s="9">
        <f t="shared" si="72"/>
        <v>1</v>
      </c>
      <c r="E45" s="8"/>
      <c r="F45" s="8"/>
      <c r="G45" s="9"/>
      <c r="H45" s="8"/>
      <c r="I45" s="8"/>
      <c r="J45" s="9"/>
      <c r="K45" s="8"/>
      <c r="L45" s="8"/>
      <c r="M45" s="9"/>
      <c r="N45" s="8"/>
      <c r="O45" s="8"/>
      <c r="P45" s="9"/>
      <c r="Q45" s="8"/>
      <c r="R45" s="8"/>
      <c r="S45" s="9"/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/>
      <c r="AS45" s="8"/>
      <c r="AT45" s="9"/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/>
      <c r="BK45" s="8"/>
      <c r="BL45" s="9"/>
      <c r="BM45" s="8"/>
      <c r="BN45" s="8"/>
      <c r="BO45" s="9"/>
      <c r="BP45" s="8"/>
      <c r="BQ45" s="8"/>
      <c r="BR45" s="9"/>
      <c r="BS45" s="35"/>
      <c r="BT45" s="8"/>
      <c r="BU45" s="42"/>
    </row>
    <row r="46" spans="1:73">
      <c r="A46" s="7" t="s">
        <v>71</v>
      </c>
      <c r="B46" s="8">
        <v>8</v>
      </c>
      <c r="C46" s="8">
        <v>2</v>
      </c>
      <c r="D46" s="9">
        <f t="shared" si="72"/>
        <v>0.25</v>
      </c>
      <c r="E46" s="8"/>
      <c r="F46" s="8"/>
      <c r="G46" s="9"/>
      <c r="H46" s="8">
        <v>5</v>
      </c>
      <c r="I46" s="8">
        <v>5</v>
      </c>
      <c r="J46" s="9">
        <f>I46/H46</f>
        <v>1</v>
      </c>
      <c r="K46" s="8"/>
      <c r="L46" s="8"/>
      <c r="M46" s="9"/>
      <c r="N46" s="8"/>
      <c r="O46" s="8"/>
      <c r="P46" s="9"/>
      <c r="Q46" s="8"/>
      <c r="R46" s="8"/>
      <c r="S46" s="9"/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/>
      <c r="AS46" s="8"/>
      <c r="AT46" s="9"/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/>
      <c r="BK46" s="8"/>
      <c r="BL46" s="9"/>
      <c r="BM46" s="8"/>
      <c r="BN46" s="8"/>
      <c r="BO46" s="9"/>
      <c r="BP46" s="8"/>
      <c r="BQ46" s="8"/>
      <c r="BR46" s="9"/>
      <c r="BS46" s="35">
        <f t="shared" ref="BS46:BS52" si="78">B46+E46+H46+K46+N46+Q46+T46+W46+Z46+AC46+AF46+AI46+AL46+AO46+AR46+AU46+AX46+BA46+BD46+BG46+BJ46+BM46+BP46</f>
        <v>13</v>
      </c>
      <c r="BT46" s="8">
        <f t="shared" ref="BT46:BT52" si="79">C46+F46+I46+L46+O46+R46+U46+X46+AA46+AD46+AG46+AJ46+AM46+AP46+AS46+AV46+AY46+BB46+BE46+BH46+BK46+BN46+BQ46</f>
        <v>7</v>
      </c>
      <c r="BU46" s="42">
        <f t="shared" ref="BU46:BU52" si="80">BT46/BS46</f>
        <v>0.538461538461538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35"/>
      <c r="BT47" s="8"/>
      <c r="BU47" s="42"/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v>2</v>
      </c>
      <c r="R48" s="8">
        <v>2</v>
      </c>
      <c r="S48" s="9">
        <f>R48/Q48</f>
        <v>1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35">
        <f t="shared" si="78"/>
        <v>2</v>
      </c>
      <c r="BT48" s="8">
        <f t="shared" si="79"/>
        <v>2</v>
      </c>
      <c r="BU48" s="42">
        <f t="shared" si="80"/>
        <v>1</v>
      </c>
    </row>
    <row r="49" spans="1:73">
      <c r="A49" s="10" t="s">
        <v>74</v>
      </c>
      <c r="B49" s="11">
        <f>SUM(B44:B48)</f>
        <v>10</v>
      </c>
      <c r="C49" s="11">
        <f>SUM(C44:C48)</f>
        <v>4</v>
      </c>
      <c r="D49" s="12">
        <f t="shared" ref="D49:D52" si="81">C49/B49</f>
        <v>0.4</v>
      </c>
      <c r="E49" s="11"/>
      <c r="F49" s="11"/>
      <c r="G49" s="12"/>
      <c r="H49" s="11">
        <f>SUM(H44:H48)</f>
        <v>5</v>
      </c>
      <c r="I49" s="11">
        <f>SUM(I44:I48)</f>
        <v>5</v>
      </c>
      <c r="J49" s="12">
        <f t="shared" ref="J49:J52" si="82">I49/H49</f>
        <v>1</v>
      </c>
      <c r="K49" s="11"/>
      <c r="L49" s="11"/>
      <c r="M49" s="12"/>
      <c r="N49" s="11"/>
      <c r="O49" s="11"/>
      <c r="P49" s="12"/>
      <c r="Q49" s="11">
        <f>SUM(Q44:Q48)</f>
        <v>2</v>
      </c>
      <c r="R49" s="11">
        <f>SUM(R44:R48)</f>
        <v>2</v>
      </c>
      <c r="S49" s="12">
        <f t="shared" ref="S49:S52" si="83">R49/Q49</f>
        <v>1</v>
      </c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/>
      <c r="AG49" s="11"/>
      <c r="AH49" s="12"/>
      <c r="AI49" s="11"/>
      <c r="AJ49" s="11"/>
      <c r="AK49" s="12"/>
      <c r="AL49" s="11"/>
      <c r="AM49" s="11"/>
      <c r="AN49" s="12"/>
      <c r="AO49" s="11"/>
      <c r="AP49" s="11"/>
      <c r="AQ49" s="12"/>
      <c r="AR49" s="11"/>
      <c r="AS49" s="11"/>
      <c r="AT49" s="12"/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/>
      <c r="BK49" s="11"/>
      <c r="BL49" s="12"/>
      <c r="BM49" s="11"/>
      <c r="BN49" s="11"/>
      <c r="BO49" s="12"/>
      <c r="BP49" s="11"/>
      <c r="BQ49" s="11"/>
      <c r="BR49" s="12"/>
      <c r="BS49" s="34">
        <f t="shared" si="78"/>
        <v>17</v>
      </c>
      <c r="BT49" s="11">
        <f t="shared" si="79"/>
        <v>11</v>
      </c>
      <c r="BU49" s="43">
        <f t="shared" si="80"/>
        <v>0.647058823529412</v>
      </c>
    </row>
    <row r="50" spans="1:73">
      <c r="A50" s="13" t="s">
        <v>75</v>
      </c>
      <c r="B50" s="14">
        <f>B43+B49</f>
        <v>44</v>
      </c>
      <c r="C50" s="14">
        <f>C43+C49</f>
        <v>17</v>
      </c>
      <c r="D50" s="15">
        <f t="shared" si="81"/>
        <v>0.386363636363636</v>
      </c>
      <c r="E50" s="14"/>
      <c r="F50" s="14"/>
      <c r="G50" s="15"/>
      <c r="H50" s="14">
        <f>H43+H49</f>
        <v>12</v>
      </c>
      <c r="I50" s="14">
        <f>I43+I49</f>
        <v>11</v>
      </c>
      <c r="J50" s="15">
        <f t="shared" si="82"/>
        <v>0.916666666666667</v>
      </c>
      <c r="K50" s="14"/>
      <c r="L50" s="14"/>
      <c r="M50" s="15"/>
      <c r="N50" s="14"/>
      <c r="O50" s="14"/>
      <c r="P50" s="15"/>
      <c r="Q50" s="14">
        <f>Q43+Q49</f>
        <v>4</v>
      </c>
      <c r="R50" s="14">
        <f>R43+R49</f>
        <v>4</v>
      </c>
      <c r="S50" s="15">
        <f t="shared" si="83"/>
        <v>1</v>
      </c>
      <c r="T50" s="14"/>
      <c r="U50" s="14"/>
      <c r="V50" s="15"/>
      <c r="W50" s="14"/>
      <c r="X50" s="14"/>
      <c r="Y50" s="15"/>
      <c r="Z50" s="14"/>
      <c r="AA50" s="14"/>
      <c r="AB50" s="15"/>
      <c r="AC50" s="14">
        <f t="shared" ref="AC50:AG50" si="84">AC43+AC49</f>
        <v>13</v>
      </c>
      <c r="AD50" s="14">
        <f t="shared" si="84"/>
        <v>8</v>
      </c>
      <c r="AE50" s="15">
        <f t="shared" ref="AE49:AE52" si="85">AD50/AC50</f>
        <v>0.615384615384615</v>
      </c>
      <c r="AF50" s="14"/>
      <c r="AG50" s="14"/>
      <c r="AH50" s="15"/>
      <c r="AI50" s="14"/>
      <c r="AJ50" s="14"/>
      <c r="AK50" s="15"/>
      <c r="AL50" s="14"/>
      <c r="AM50" s="14"/>
      <c r="AN50" s="15"/>
      <c r="AO50" s="14">
        <f>AO43+AO49</f>
        <v>3</v>
      </c>
      <c r="AP50" s="14">
        <f>AP43+AP49</f>
        <v>3</v>
      </c>
      <c r="AQ50" s="15">
        <f t="shared" ref="AQ50:AQ52" si="86">AP50/AO50</f>
        <v>1</v>
      </c>
      <c r="AR50" s="14"/>
      <c r="AS50" s="14"/>
      <c r="AT50" s="15"/>
      <c r="AU50" s="14"/>
      <c r="AV50" s="14"/>
      <c r="AW50" s="15"/>
      <c r="AX50" s="14"/>
      <c r="AY50" s="14"/>
      <c r="AZ50" s="15"/>
      <c r="BA50" s="14"/>
      <c r="BB50" s="14"/>
      <c r="BC50" s="15"/>
      <c r="BD50" s="14"/>
      <c r="BE50" s="14"/>
      <c r="BF50" s="15"/>
      <c r="BG50" s="14"/>
      <c r="BH50" s="14"/>
      <c r="BI50" s="15"/>
      <c r="BJ50" s="14">
        <f>BJ43+BJ49</f>
        <v>5</v>
      </c>
      <c r="BK50" s="14">
        <f>BK43+BK49</f>
        <v>3</v>
      </c>
      <c r="BL50" s="15">
        <f t="shared" ref="BL50:BL52" si="87">BK50/BJ50</f>
        <v>0.6</v>
      </c>
      <c r="BM50" s="14">
        <f>SUM(BM43,BM49)</f>
        <v>1</v>
      </c>
      <c r="BN50" s="14">
        <f>SUM(BN43,BN49)</f>
        <v>0</v>
      </c>
      <c r="BO50" s="15">
        <f t="shared" ref="BO50:BO52" si="88">BN50/BM50</f>
        <v>0</v>
      </c>
      <c r="BP50" s="14"/>
      <c r="BQ50" s="14"/>
      <c r="BR50" s="15"/>
      <c r="BS50" s="36">
        <f t="shared" si="78"/>
        <v>82</v>
      </c>
      <c r="BT50" s="14">
        <f t="shared" si="79"/>
        <v>46</v>
      </c>
      <c r="BU50" s="44">
        <f t="shared" si="80"/>
        <v>0.560975609756098</v>
      </c>
    </row>
    <row r="51" customHeight="1" spans="1:73">
      <c r="A51" s="16" t="s">
        <v>76</v>
      </c>
      <c r="B51" s="17">
        <f>B37+B50</f>
        <v>70</v>
      </c>
      <c r="C51" s="17">
        <f>C37+C50</f>
        <v>36</v>
      </c>
      <c r="D51" s="18">
        <f t="shared" si="81"/>
        <v>0.514285714285714</v>
      </c>
      <c r="E51" s="17"/>
      <c r="F51" s="17"/>
      <c r="G51" s="18"/>
      <c r="H51" s="17">
        <f>H37+H50</f>
        <v>22</v>
      </c>
      <c r="I51" s="17">
        <f>I37+I50</f>
        <v>17</v>
      </c>
      <c r="J51" s="18">
        <f t="shared" si="82"/>
        <v>0.772727272727273</v>
      </c>
      <c r="K51" s="17"/>
      <c r="L51" s="17"/>
      <c r="M51" s="18"/>
      <c r="N51" s="17"/>
      <c r="O51" s="17"/>
      <c r="P51" s="18"/>
      <c r="Q51" s="17">
        <f>Q37+Q50</f>
        <v>7</v>
      </c>
      <c r="R51" s="17">
        <f>R37+R50</f>
        <v>6</v>
      </c>
      <c r="S51" s="18">
        <f t="shared" si="83"/>
        <v>0.857142857142857</v>
      </c>
      <c r="T51" s="17"/>
      <c r="U51" s="17"/>
      <c r="V51" s="18"/>
      <c r="W51" s="17"/>
      <c r="X51" s="17"/>
      <c r="Y51" s="18"/>
      <c r="Z51" s="17"/>
      <c r="AA51" s="17"/>
      <c r="AB51" s="18"/>
      <c r="AC51" s="17">
        <f t="shared" ref="AC51:AG51" si="89">AC37+AC50</f>
        <v>45</v>
      </c>
      <c r="AD51" s="17">
        <f t="shared" si="89"/>
        <v>28</v>
      </c>
      <c r="AE51" s="18">
        <f t="shared" si="85"/>
        <v>0.622222222222222</v>
      </c>
      <c r="AF51" s="17"/>
      <c r="AG51" s="17"/>
      <c r="AH51" s="18"/>
      <c r="AI51" s="17"/>
      <c r="AJ51" s="17"/>
      <c r="AK51" s="18"/>
      <c r="AL51" s="17"/>
      <c r="AM51" s="17"/>
      <c r="AN51" s="18"/>
      <c r="AO51" s="17">
        <f t="shared" ref="AO51:AS51" si="90">AO37+AO50</f>
        <v>5</v>
      </c>
      <c r="AP51" s="17">
        <f t="shared" si="90"/>
        <v>4</v>
      </c>
      <c r="AQ51" s="18">
        <f t="shared" si="86"/>
        <v>0.8</v>
      </c>
      <c r="AR51" s="17">
        <f t="shared" si="90"/>
        <v>1</v>
      </c>
      <c r="AS51" s="17">
        <f t="shared" si="90"/>
        <v>1</v>
      </c>
      <c r="AT51" s="18">
        <f>AS51/AR51</f>
        <v>1</v>
      </c>
      <c r="AU51" s="17"/>
      <c r="AV51" s="17"/>
      <c r="AW51" s="18"/>
      <c r="AX51" s="17"/>
      <c r="AY51" s="17"/>
      <c r="AZ51" s="18"/>
      <c r="BA51" s="17"/>
      <c r="BB51" s="17"/>
      <c r="BC51" s="18"/>
      <c r="BD51" s="17"/>
      <c r="BE51" s="17"/>
      <c r="BF51" s="18"/>
      <c r="BG51" s="17"/>
      <c r="BH51" s="17"/>
      <c r="BI51" s="18"/>
      <c r="BJ51" s="17">
        <f t="shared" ref="BJ51:BN51" si="91">BJ37+BJ50</f>
        <v>12</v>
      </c>
      <c r="BK51" s="17">
        <f t="shared" si="91"/>
        <v>7</v>
      </c>
      <c r="BL51" s="18">
        <f t="shared" si="87"/>
        <v>0.583333333333333</v>
      </c>
      <c r="BM51" s="17">
        <f t="shared" si="91"/>
        <v>1</v>
      </c>
      <c r="BN51" s="17">
        <f t="shared" si="91"/>
        <v>0</v>
      </c>
      <c r="BO51" s="18">
        <f t="shared" si="88"/>
        <v>0</v>
      </c>
      <c r="BP51" s="17"/>
      <c r="BQ51" s="17"/>
      <c r="BR51" s="18"/>
      <c r="BS51" s="37">
        <f t="shared" si="78"/>
        <v>163</v>
      </c>
      <c r="BT51" s="17">
        <f t="shared" si="79"/>
        <v>99</v>
      </c>
      <c r="BU51" s="45">
        <f t="shared" si="80"/>
        <v>0.607361963190184</v>
      </c>
    </row>
    <row r="52" customHeight="1" spans="1:73">
      <c r="A52" s="19" t="s">
        <v>77</v>
      </c>
      <c r="B52" s="20">
        <f t="shared" ref="B52:F52" si="92">B24+B51</f>
        <v>531</v>
      </c>
      <c r="C52" s="20">
        <f t="shared" si="92"/>
        <v>460</v>
      </c>
      <c r="D52" s="21">
        <f t="shared" si="81"/>
        <v>0.866290018832392</v>
      </c>
      <c r="E52" s="20">
        <f t="shared" si="92"/>
        <v>176</v>
      </c>
      <c r="F52" s="20">
        <f t="shared" si="92"/>
        <v>165</v>
      </c>
      <c r="G52" s="21">
        <f>F52/E52</f>
        <v>0.9375</v>
      </c>
      <c r="H52" s="20">
        <f t="shared" ref="H52:L52" si="93">H24+H51</f>
        <v>279</v>
      </c>
      <c r="I52" s="20">
        <f t="shared" si="93"/>
        <v>257</v>
      </c>
      <c r="J52" s="21">
        <f t="shared" si="82"/>
        <v>0.921146953405018</v>
      </c>
      <c r="K52" s="20">
        <f t="shared" si="93"/>
        <v>124</v>
      </c>
      <c r="L52" s="20">
        <f t="shared" si="93"/>
        <v>112</v>
      </c>
      <c r="M52" s="21">
        <f>L52/K52</f>
        <v>0.903225806451613</v>
      </c>
      <c r="N52" s="20">
        <f t="shared" ref="N52:R52" si="94">N24+N51</f>
        <v>3</v>
      </c>
      <c r="O52" s="20">
        <f t="shared" si="94"/>
        <v>3</v>
      </c>
      <c r="P52" s="21">
        <f>O52/N52</f>
        <v>1</v>
      </c>
      <c r="Q52" s="20">
        <f t="shared" si="94"/>
        <v>57</v>
      </c>
      <c r="R52" s="20">
        <f t="shared" si="94"/>
        <v>50</v>
      </c>
      <c r="S52" s="21">
        <f t="shared" si="83"/>
        <v>0.87719298245614</v>
      </c>
      <c r="T52" s="20">
        <f t="shared" ref="T52:X52" si="95">T24+T51</f>
        <v>228</v>
      </c>
      <c r="U52" s="20">
        <f t="shared" si="95"/>
        <v>212</v>
      </c>
      <c r="V52" s="21">
        <f>U52/T52</f>
        <v>0.929824561403509</v>
      </c>
      <c r="W52" s="20"/>
      <c r="X52" s="20"/>
      <c r="Y52" s="21"/>
      <c r="Z52" s="20">
        <f t="shared" ref="Z52:AD52" si="96">Z24+Z51</f>
        <v>67</v>
      </c>
      <c r="AA52" s="20">
        <f t="shared" si="96"/>
        <v>48</v>
      </c>
      <c r="AB52" s="21">
        <f>AA52/Z52</f>
        <v>0.716417910447761</v>
      </c>
      <c r="AC52" s="20">
        <f t="shared" si="96"/>
        <v>113</v>
      </c>
      <c r="AD52" s="20">
        <f t="shared" si="96"/>
        <v>96</v>
      </c>
      <c r="AE52" s="21">
        <f t="shared" si="85"/>
        <v>0.849557522123894</v>
      </c>
      <c r="AF52" s="20">
        <f t="shared" ref="AF52:AJ52" si="97">AF24+AF51</f>
        <v>81</v>
      </c>
      <c r="AG52" s="20">
        <f t="shared" si="97"/>
        <v>61</v>
      </c>
      <c r="AH52" s="21">
        <f t="shared" ref="AH49:AH52" si="98">AG52/AF52</f>
        <v>0.753086419753086</v>
      </c>
      <c r="AI52" s="20"/>
      <c r="AJ52" s="20"/>
      <c r="AK52" s="21"/>
      <c r="AL52" s="20">
        <f t="shared" ref="AL52:AP52" si="99">AL24+AL51</f>
        <v>23</v>
      </c>
      <c r="AM52" s="20">
        <f t="shared" si="99"/>
        <v>14</v>
      </c>
      <c r="AN52" s="21">
        <f>AM52/AL52</f>
        <v>0.608695652173913</v>
      </c>
      <c r="AO52" s="20">
        <f t="shared" si="99"/>
        <v>103</v>
      </c>
      <c r="AP52" s="20">
        <f t="shared" si="99"/>
        <v>73</v>
      </c>
      <c r="AQ52" s="21">
        <f t="shared" si="86"/>
        <v>0.70873786407767</v>
      </c>
      <c r="AR52" s="20">
        <f t="shared" ref="AR52:AV52" si="100">AR24+AR51</f>
        <v>30</v>
      </c>
      <c r="AS52" s="20">
        <f t="shared" si="100"/>
        <v>20</v>
      </c>
      <c r="AT52" s="21">
        <f>AS52/AR52</f>
        <v>0.666666666666667</v>
      </c>
      <c r="AU52" s="20">
        <f t="shared" si="100"/>
        <v>4</v>
      </c>
      <c r="AV52" s="20">
        <f t="shared" si="100"/>
        <v>4</v>
      </c>
      <c r="AW52" s="21">
        <f>AV52/AU52</f>
        <v>1</v>
      </c>
      <c r="AX52" s="20">
        <f t="shared" ref="AX52:BB52" si="101">AX24+AX51</f>
        <v>17</v>
      </c>
      <c r="AY52" s="20">
        <f t="shared" si="101"/>
        <v>8</v>
      </c>
      <c r="AZ52" s="21">
        <f>AY52/AX52</f>
        <v>0.470588235294118</v>
      </c>
      <c r="BA52" s="20">
        <f t="shared" si="101"/>
        <v>425</v>
      </c>
      <c r="BB52" s="20">
        <f t="shared" si="101"/>
        <v>349</v>
      </c>
      <c r="BC52" s="21">
        <f>BB52/BA52</f>
        <v>0.821176470588235</v>
      </c>
      <c r="BD52" s="20"/>
      <c r="BE52" s="20"/>
      <c r="BF52" s="21"/>
      <c r="BG52" s="20"/>
      <c r="BH52" s="20"/>
      <c r="BI52" s="21"/>
      <c r="BJ52" s="20">
        <f t="shared" ref="BJ52:BN52" si="102">BJ24+BJ51</f>
        <v>105</v>
      </c>
      <c r="BK52" s="20">
        <f t="shared" si="102"/>
        <v>98</v>
      </c>
      <c r="BL52" s="21">
        <f t="shared" si="87"/>
        <v>0.933333333333333</v>
      </c>
      <c r="BM52" s="20">
        <f t="shared" si="102"/>
        <v>1</v>
      </c>
      <c r="BN52" s="20">
        <f t="shared" si="102"/>
        <v>0</v>
      </c>
      <c r="BO52" s="21">
        <f t="shared" si="88"/>
        <v>0</v>
      </c>
      <c r="BP52" s="20">
        <f>BP24+BP51</f>
        <v>275</v>
      </c>
      <c r="BQ52" s="20">
        <f>BQ24+BQ51</f>
        <v>222</v>
      </c>
      <c r="BR52" s="21">
        <f>BQ52/BP52</f>
        <v>0.807272727272727</v>
      </c>
      <c r="BS52" s="38">
        <f t="shared" si="78"/>
        <v>2642</v>
      </c>
      <c r="BT52" s="39">
        <f t="shared" si="79"/>
        <v>2252</v>
      </c>
      <c r="BU52" s="46">
        <f t="shared" si="80"/>
        <v>0.852384557153671</v>
      </c>
    </row>
    <row r="53" ht="60" customHeight="1" spans="1:73">
      <c r="A53" s="22" t="s">
        <v>78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J28" activePane="bottomRight" state="frozen"/>
      <selection/>
      <selection pane="topRight"/>
      <selection pane="bottomLeft"/>
      <selection pane="bottomRight" activeCell="BT51" sqref="BJ33:BT51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</row>
    <row r="2" ht="48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25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25"/>
      <c r="AC2" s="26" t="s">
        <v>11</v>
      </c>
      <c r="AD2" s="26"/>
      <c r="AE2" s="26"/>
      <c r="AF2" s="26" t="s">
        <v>12</v>
      </c>
      <c r="AG2" s="26"/>
      <c r="AH2" s="26"/>
      <c r="AI2" s="29" t="s">
        <v>13</v>
      </c>
      <c r="AJ2" s="6"/>
      <c r="AK2" s="25"/>
      <c r="AL2" s="6" t="s">
        <v>14</v>
      </c>
      <c r="AM2" s="6"/>
      <c r="AN2" s="25"/>
      <c r="AO2" s="6" t="s">
        <v>15</v>
      </c>
      <c r="AP2" s="6"/>
      <c r="AQ2" s="25"/>
      <c r="AR2" s="6" t="s">
        <v>16</v>
      </c>
      <c r="AS2" s="6"/>
      <c r="AT2" s="25"/>
      <c r="AU2" s="6" t="s">
        <v>17</v>
      </c>
      <c r="AV2" s="6"/>
      <c r="AW2" s="25"/>
      <c r="AX2" s="6" t="s">
        <v>18</v>
      </c>
      <c r="AY2" s="6"/>
      <c r="AZ2" s="25"/>
      <c r="BA2" s="6" t="s">
        <v>19</v>
      </c>
      <c r="BB2" s="6"/>
      <c r="BC2" s="25"/>
      <c r="BD2" s="6" t="s">
        <v>20</v>
      </c>
      <c r="BE2" s="6"/>
      <c r="BF2" s="25"/>
      <c r="BG2" s="26" t="s">
        <v>21</v>
      </c>
      <c r="BH2" s="26"/>
      <c r="BI2" s="26"/>
      <c r="BJ2" s="26" t="s">
        <v>22</v>
      </c>
      <c r="BK2" s="26"/>
      <c r="BL2" s="26"/>
      <c r="BM2" s="29" t="s">
        <v>23</v>
      </c>
      <c r="BN2" s="6"/>
      <c r="BO2" s="25"/>
      <c r="BP2" s="6" t="s">
        <v>24</v>
      </c>
      <c r="BQ2" s="6"/>
      <c r="BR2" s="6"/>
      <c r="BS2" s="30" t="s">
        <v>25</v>
      </c>
      <c r="BT2" s="31"/>
      <c r="BU2" s="40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25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25" t="s">
        <v>28</v>
      </c>
      <c r="AC3" s="27" t="s">
        <v>26</v>
      </c>
      <c r="AD3" s="27" t="s">
        <v>27</v>
      </c>
      <c r="AE3" s="28" t="s">
        <v>28</v>
      </c>
      <c r="AF3" s="27" t="s">
        <v>26</v>
      </c>
      <c r="AG3" s="27" t="s">
        <v>27</v>
      </c>
      <c r="AH3" s="28" t="s">
        <v>28</v>
      </c>
      <c r="AI3" s="6" t="s">
        <v>26</v>
      </c>
      <c r="AJ3" s="6" t="s">
        <v>27</v>
      </c>
      <c r="AK3" s="25" t="s">
        <v>28</v>
      </c>
      <c r="AL3" s="6" t="s">
        <v>26</v>
      </c>
      <c r="AM3" s="6" t="s">
        <v>27</v>
      </c>
      <c r="AN3" s="25" t="s">
        <v>28</v>
      </c>
      <c r="AO3" s="6" t="s">
        <v>26</v>
      </c>
      <c r="AP3" s="6" t="s">
        <v>27</v>
      </c>
      <c r="AQ3" s="25" t="s">
        <v>28</v>
      </c>
      <c r="AR3" s="6" t="s">
        <v>26</v>
      </c>
      <c r="AS3" s="6" t="s">
        <v>27</v>
      </c>
      <c r="AT3" s="25" t="s">
        <v>28</v>
      </c>
      <c r="AU3" s="6" t="s">
        <v>26</v>
      </c>
      <c r="AV3" s="6" t="s">
        <v>27</v>
      </c>
      <c r="AW3" s="25" t="s">
        <v>28</v>
      </c>
      <c r="AX3" s="6" t="s">
        <v>26</v>
      </c>
      <c r="AY3" s="6" t="s">
        <v>27</v>
      </c>
      <c r="AZ3" s="25" t="s">
        <v>28</v>
      </c>
      <c r="BA3" s="6" t="s">
        <v>26</v>
      </c>
      <c r="BB3" s="6" t="s">
        <v>27</v>
      </c>
      <c r="BC3" s="25" t="s">
        <v>28</v>
      </c>
      <c r="BD3" s="6" t="s">
        <v>26</v>
      </c>
      <c r="BE3" s="6" t="s">
        <v>27</v>
      </c>
      <c r="BF3" s="25" t="s">
        <v>28</v>
      </c>
      <c r="BG3" s="27" t="s">
        <v>26</v>
      </c>
      <c r="BH3" s="27" t="s">
        <v>27</v>
      </c>
      <c r="BI3" s="28" t="s">
        <v>28</v>
      </c>
      <c r="BJ3" s="27" t="s">
        <v>26</v>
      </c>
      <c r="BK3" s="27" t="s">
        <v>27</v>
      </c>
      <c r="BL3" s="28" t="s">
        <v>28</v>
      </c>
      <c r="BM3" s="6" t="s">
        <v>26</v>
      </c>
      <c r="BN3" s="6" t="s">
        <v>27</v>
      </c>
      <c r="BO3" s="25" t="s">
        <v>28</v>
      </c>
      <c r="BP3" s="6" t="s">
        <v>26</v>
      </c>
      <c r="BQ3" s="6" t="s">
        <v>27</v>
      </c>
      <c r="BR3" s="25" t="s">
        <v>28</v>
      </c>
      <c r="BS3" s="32" t="s">
        <v>26</v>
      </c>
      <c r="BT3" s="6" t="s">
        <v>27</v>
      </c>
      <c r="BU3" s="41" t="s">
        <v>28</v>
      </c>
    </row>
    <row r="4" spans="1:73">
      <c r="A4" s="7" t="s">
        <v>29</v>
      </c>
      <c r="B4" s="8"/>
      <c r="C4" s="8"/>
      <c r="D4" s="12"/>
      <c r="E4" s="8"/>
      <c r="F4" s="8"/>
      <c r="G4" s="9"/>
      <c r="H4" s="8">
        <v>105</v>
      </c>
      <c r="I4" s="8">
        <v>90</v>
      </c>
      <c r="J4" s="9">
        <f>I4/H4</f>
        <v>0.857142857142857</v>
      </c>
      <c r="K4" s="8"/>
      <c r="L4" s="8"/>
      <c r="M4" s="9"/>
      <c r="N4" s="8">
        <v>91</v>
      </c>
      <c r="O4" s="8">
        <v>47</v>
      </c>
      <c r="P4" s="12">
        <f>O4/N4</f>
        <v>0.516483516483517</v>
      </c>
      <c r="Q4" s="8"/>
      <c r="R4" s="8"/>
      <c r="S4" s="9"/>
      <c r="T4" s="8">
        <v>117</v>
      </c>
      <c r="U4" s="8">
        <v>73</v>
      </c>
      <c r="V4" s="9">
        <f>U4/T4</f>
        <v>0.623931623931624</v>
      </c>
      <c r="W4" s="8">
        <v>40</v>
      </c>
      <c r="X4" s="8">
        <v>36</v>
      </c>
      <c r="Y4" s="9">
        <f>X4/W4</f>
        <v>0.9</v>
      </c>
      <c r="Z4" s="8">
        <v>3</v>
      </c>
      <c r="AA4" s="8">
        <v>2</v>
      </c>
      <c r="AB4" s="9">
        <f>AA4/Z4</f>
        <v>0.666666666666667</v>
      </c>
      <c r="AC4" s="8">
        <v>28</v>
      </c>
      <c r="AD4" s="8">
        <v>16</v>
      </c>
      <c r="AE4" s="9">
        <f>AD4/AC4</f>
        <v>0.571428571428571</v>
      </c>
      <c r="AF4" s="8">
        <v>15</v>
      </c>
      <c r="AG4" s="8">
        <v>12</v>
      </c>
      <c r="AH4" s="9">
        <f>AG4/AF4</f>
        <v>0.8</v>
      </c>
      <c r="AI4" s="8"/>
      <c r="AJ4" s="8"/>
      <c r="AK4" s="9"/>
      <c r="AL4" s="8">
        <v>26</v>
      </c>
      <c r="AM4" s="8">
        <v>14</v>
      </c>
      <c r="AN4" s="9">
        <f>AM4/AL4</f>
        <v>0.538461538461538</v>
      </c>
      <c r="AO4" s="8">
        <v>32</v>
      </c>
      <c r="AP4" s="8">
        <v>24</v>
      </c>
      <c r="AQ4" s="9">
        <f>AP4/AO4</f>
        <v>0.75</v>
      </c>
      <c r="AR4" s="8">
        <v>1</v>
      </c>
      <c r="AS4" s="8">
        <v>0</v>
      </c>
      <c r="AT4" s="9">
        <f>AS4/AR4</f>
        <v>0</v>
      </c>
      <c r="AU4" s="8"/>
      <c r="AV4" s="8"/>
      <c r="AW4" s="9"/>
      <c r="AX4" s="8"/>
      <c r="AY4" s="8"/>
      <c r="AZ4" s="9"/>
      <c r="BA4" s="8"/>
      <c r="BB4" s="8"/>
      <c r="BC4" s="9"/>
      <c r="BD4" s="8"/>
      <c r="BE4" s="8"/>
      <c r="BF4" s="9"/>
      <c r="BG4" s="8"/>
      <c r="BH4" s="8"/>
      <c r="BI4" s="9"/>
      <c r="BJ4" s="8"/>
      <c r="BK4" s="8"/>
      <c r="BL4" s="9"/>
      <c r="BM4" s="8"/>
      <c r="BN4" s="8"/>
      <c r="BO4" s="9"/>
      <c r="BP4" s="8">
        <v>59</v>
      </c>
      <c r="BQ4" s="8">
        <v>42</v>
      </c>
      <c r="BR4" s="9">
        <f>BQ4/BP4</f>
        <v>0.711864406779661</v>
      </c>
      <c r="BS4" s="33">
        <f t="shared" ref="BS4:BS17" si="0">B4+E4+H4+K4+N4+Q4+T4+W4+Z4+AC4+AF4+AI4+AL4+AO4+AR4+AU4+AX4+BA4+BD4+BG4+BJ4+BM4+BP4</f>
        <v>517</v>
      </c>
      <c r="BT4" s="8">
        <f t="shared" ref="BT4:BT17" si="1">C4+F4+I4+L4+O4+R4+U4+X4+AA4+AD4+AG4+AJ4+AM4+AP4+AS4+AV4+AY4+BB4+BE4+BH4+BK4+BN4+BQ4</f>
        <v>356</v>
      </c>
      <c r="BU4" s="42">
        <f t="shared" ref="BU4:BU17" si="2">BT4/BS4</f>
        <v>0.688588007736944</v>
      </c>
    </row>
    <row r="5" spans="1:73">
      <c r="A5" s="7" t="s">
        <v>30</v>
      </c>
      <c r="B5" s="8"/>
      <c r="C5" s="8"/>
      <c r="D5" s="9"/>
      <c r="E5" s="8"/>
      <c r="F5" s="8"/>
      <c r="G5" s="9"/>
      <c r="H5" s="8"/>
      <c r="I5" s="8"/>
      <c r="J5" s="9"/>
      <c r="K5" s="8"/>
      <c r="L5" s="8"/>
      <c r="M5" s="9"/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33"/>
      <c r="BT5" s="8"/>
      <c r="BU5" s="42"/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33"/>
      <c r="BT6" s="8"/>
      <c r="BU6" s="42"/>
    </row>
    <row r="7" spans="1:73">
      <c r="A7" s="7" t="s">
        <v>32</v>
      </c>
      <c r="B7" s="8">
        <v>37</v>
      </c>
      <c r="C7" s="8">
        <v>20</v>
      </c>
      <c r="D7" s="9">
        <f>C7/B7</f>
        <v>0.540540540540541</v>
      </c>
      <c r="E7" s="8"/>
      <c r="F7" s="8"/>
      <c r="G7" s="9"/>
      <c r="H7" s="8">
        <v>14</v>
      </c>
      <c r="I7" s="8">
        <v>12</v>
      </c>
      <c r="J7" s="9">
        <f>I7/H7</f>
        <v>0.857142857142857</v>
      </c>
      <c r="K7" s="47">
        <v>8</v>
      </c>
      <c r="L7" s="47">
        <v>7</v>
      </c>
      <c r="M7" s="12">
        <f t="shared" ref="M7:M12" si="3">L7/K7</f>
        <v>0.875</v>
      </c>
      <c r="N7" s="8"/>
      <c r="O7" s="8"/>
      <c r="P7" s="9"/>
      <c r="Q7" s="8"/>
      <c r="R7" s="8"/>
      <c r="S7" s="9"/>
      <c r="T7" s="8">
        <v>151</v>
      </c>
      <c r="U7" s="8">
        <v>52</v>
      </c>
      <c r="V7" s="9">
        <f>U7/T7</f>
        <v>0.344370860927152</v>
      </c>
      <c r="W7" s="8"/>
      <c r="X7" s="8"/>
      <c r="Y7" s="9"/>
      <c r="Z7" s="8"/>
      <c r="AA7" s="8"/>
      <c r="AB7" s="9"/>
      <c r="AC7" s="8">
        <v>31</v>
      </c>
      <c r="AD7" s="8">
        <v>26</v>
      </c>
      <c r="AE7" s="9">
        <f>AD7/AC7</f>
        <v>0.838709677419355</v>
      </c>
      <c r="AF7" s="8">
        <v>34</v>
      </c>
      <c r="AG7" s="8">
        <v>23</v>
      </c>
      <c r="AH7" s="9">
        <f>AG7/AF7</f>
        <v>0.676470588235294</v>
      </c>
      <c r="AI7" s="8"/>
      <c r="AJ7" s="8"/>
      <c r="AK7" s="9"/>
      <c r="AL7" s="8">
        <v>7</v>
      </c>
      <c r="AM7" s="8">
        <v>5</v>
      </c>
      <c r="AN7" s="9">
        <f>AM7/AL7</f>
        <v>0.714285714285714</v>
      </c>
      <c r="AO7" s="8">
        <v>55</v>
      </c>
      <c r="AP7" s="8">
        <v>25</v>
      </c>
      <c r="AQ7" s="9">
        <f>AP7/AO7</f>
        <v>0.454545454545455</v>
      </c>
      <c r="AR7" s="8">
        <v>83</v>
      </c>
      <c r="AS7" s="8">
        <v>32</v>
      </c>
      <c r="AT7" s="9">
        <f t="shared" ref="AT7:AT12" si="4">AS7/AR7</f>
        <v>0.385542168674699</v>
      </c>
      <c r="AU7" s="8"/>
      <c r="AV7" s="8"/>
      <c r="AW7" s="9"/>
      <c r="AX7" s="8">
        <v>15</v>
      </c>
      <c r="AY7" s="8">
        <v>11</v>
      </c>
      <c r="AZ7" s="9">
        <f>AY7/AX7</f>
        <v>0.733333333333333</v>
      </c>
      <c r="BA7" s="8">
        <v>59</v>
      </c>
      <c r="BB7" s="8">
        <v>45</v>
      </c>
      <c r="BC7" s="9">
        <f t="shared" ref="BC7:BC10" si="5">BB7/BA7</f>
        <v>0.76271186440678</v>
      </c>
      <c r="BD7" s="8"/>
      <c r="BE7" s="8"/>
      <c r="BF7" s="9"/>
      <c r="BG7" s="8"/>
      <c r="BH7" s="8"/>
      <c r="BI7" s="9"/>
      <c r="BJ7" s="8">
        <v>39</v>
      </c>
      <c r="BK7" s="8">
        <v>26</v>
      </c>
      <c r="BL7" s="9">
        <f>BK7/BJ7</f>
        <v>0.666666666666667</v>
      </c>
      <c r="BM7" s="8"/>
      <c r="BN7" s="8"/>
      <c r="BO7" s="9"/>
      <c r="BP7" s="8">
        <v>43</v>
      </c>
      <c r="BQ7" s="8">
        <v>27</v>
      </c>
      <c r="BR7" s="9">
        <f>BQ7/BP7</f>
        <v>0.627906976744186</v>
      </c>
      <c r="BS7" s="33">
        <f t="shared" si="0"/>
        <v>576</v>
      </c>
      <c r="BT7" s="8">
        <f t="shared" si="1"/>
        <v>311</v>
      </c>
      <c r="BU7" s="42">
        <f t="shared" si="2"/>
        <v>0.539930555555556</v>
      </c>
    </row>
    <row r="8" spans="1:73">
      <c r="A8" s="7" t="s">
        <v>33</v>
      </c>
      <c r="B8" s="8"/>
      <c r="C8" s="8"/>
      <c r="D8" s="9"/>
      <c r="E8" s="8"/>
      <c r="F8" s="8"/>
      <c r="G8" s="9"/>
      <c r="H8" s="8"/>
      <c r="I8" s="8"/>
      <c r="J8" s="9"/>
      <c r="K8" s="8"/>
      <c r="L8" s="8"/>
      <c r="M8" s="9"/>
      <c r="N8" s="8"/>
      <c r="O8" s="8"/>
      <c r="P8" s="9"/>
      <c r="Q8" s="8"/>
      <c r="R8" s="8"/>
      <c r="S8" s="9"/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/>
      <c r="BB8" s="8"/>
      <c r="BC8" s="9"/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/>
      <c r="BQ8" s="8"/>
      <c r="BR8" s="9"/>
      <c r="BS8" s="33"/>
      <c r="BT8" s="8"/>
      <c r="BU8" s="42"/>
    </row>
    <row r="9" spans="1:73">
      <c r="A9" s="10" t="s">
        <v>34</v>
      </c>
      <c r="B9" s="11">
        <f t="shared" ref="B9:F9" si="6">SUM(B4:B8)</f>
        <v>37</v>
      </c>
      <c r="C9" s="11">
        <f t="shared" si="6"/>
        <v>20</v>
      </c>
      <c r="D9" s="12">
        <f t="shared" ref="D9:D14" si="7">C9/B9</f>
        <v>0.540540540540541</v>
      </c>
      <c r="E9" s="11"/>
      <c r="F9" s="11"/>
      <c r="G9" s="12"/>
      <c r="H9" s="11">
        <f t="shared" ref="H9:L9" si="8">SUM(H4:H8)</f>
        <v>119</v>
      </c>
      <c r="I9" s="11">
        <f t="shared" si="8"/>
        <v>102</v>
      </c>
      <c r="J9" s="12">
        <f t="shared" ref="J9:J12" si="9">I9/H9</f>
        <v>0.857142857142857</v>
      </c>
      <c r="K9" s="11">
        <f t="shared" si="8"/>
        <v>8</v>
      </c>
      <c r="L9" s="11">
        <f t="shared" si="8"/>
        <v>7</v>
      </c>
      <c r="M9" s="12">
        <f t="shared" si="3"/>
        <v>0.875</v>
      </c>
      <c r="N9" s="11">
        <f t="shared" ref="N9:R9" si="10">SUM(N4:N8)</f>
        <v>91</v>
      </c>
      <c r="O9" s="11">
        <f t="shared" si="10"/>
        <v>47</v>
      </c>
      <c r="P9" s="12">
        <f>O9/N9</f>
        <v>0.516483516483517</v>
      </c>
      <c r="Q9" s="11"/>
      <c r="R9" s="11"/>
      <c r="S9" s="12"/>
      <c r="T9" s="11">
        <f t="shared" ref="T9:X9" si="11">SUM(T4:T8)</f>
        <v>268</v>
      </c>
      <c r="U9" s="11">
        <f t="shared" si="11"/>
        <v>125</v>
      </c>
      <c r="V9" s="12">
        <f>U9/T9</f>
        <v>0.466417910447761</v>
      </c>
      <c r="W9" s="11">
        <f t="shared" si="11"/>
        <v>40</v>
      </c>
      <c r="X9" s="11">
        <f t="shared" si="11"/>
        <v>36</v>
      </c>
      <c r="Y9" s="12">
        <f>X9/W9</f>
        <v>0.9</v>
      </c>
      <c r="Z9" s="11">
        <f t="shared" ref="Z9:AD9" si="12">SUM(Z4:Z8)</f>
        <v>3</v>
      </c>
      <c r="AA9" s="11">
        <f t="shared" si="12"/>
        <v>2</v>
      </c>
      <c r="AB9" s="12">
        <f>AA9/Z9</f>
        <v>0.666666666666667</v>
      </c>
      <c r="AC9" s="11">
        <f t="shared" si="12"/>
        <v>59</v>
      </c>
      <c r="AD9" s="11">
        <f t="shared" si="12"/>
        <v>42</v>
      </c>
      <c r="AE9" s="12">
        <f>AD9/AC9</f>
        <v>0.711864406779661</v>
      </c>
      <c r="AF9" s="11">
        <f>SUM(AF4:AF8)</f>
        <v>49</v>
      </c>
      <c r="AG9" s="11">
        <f>SUM(AG4:AG8)</f>
        <v>35</v>
      </c>
      <c r="AH9" s="12">
        <f t="shared" ref="AH9:AH12" si="13">AG9/AF9</f>
        <v>0.714285714285714</v>
      </c>
      <c r="AI9" s="11"/>
      <c r="AJ9" s="11"/>
      <c r="AK9" s="12"/>
      <c r="AL9" s="11">
        <f t="shared" ref="AL9:AP9" si="14">SUM(AL4:AL8)</f>
        <v>33</v>
      </c>
      <c r="AM9" s="11">
        <f t="shared" si="14"/>
        <v>19</v>
      </c>
      <c r="AN9" s="12">
        <f t="shared" ref="AN9:AN12" si="15">AM9/AL9</f>
        <v>0.575757575757576</v>
      </c>
      <c r="AO9" s="11">
        <f t="shared" si="14"/>
        <v>87</v>
      </c>
      <c r="AP9" s="11">
        <f t="shared" si="14"/>
        <v>49</v>
      </c>
      <c r="AQ9" s="12">
        <f t="shared" ref="AQ9:AQ12" si="16">AP9/AO9</f>
        <v>0.563218390804598</v>
      </c>
      <c r="AR9" s="11">
        <f t="shared" ref="AR9:AV9" si="17">SUM(AR4:AR8)</f>
        <v>84</v>
      </c>
      <c r="AS9" s="11">
        <f t="shared" si="17"/>
        <v>32</v>
      </c>
      <c r="AT9" s="12">
        <f t="shared" si="4"/>
        <v>0.380952380952381</v>
      </c>
      <c r="AU9" s="11"/>
      <c r="AV9" s="11"/>
      <c r="AW9" s="12"/>
      <c r="AX9" s="11">
        <f t="shared" ref="AX9:BB9" si="18">SUM(AX4:AX8)</f>
        <v>15</v>
      </c>
      <c r="AY9" s="11">
        <f t="shared" si="18"/>
        <v>11</v>
      </c>
      <c r="AZ9" s="12">
        <f>AY9/AX9</f>
        <v>0.733333333333333</v>
      </c>
      <c r="BA9" s="11">
        <f t="shared" si="18"/>
        <v>59</v>
      </c>
      <c r="BB9" s="11">
        <f t="shared" si="18"/>
        <v>45</v>
      </c>
      <c r="BC9" s="12">
        <f t="shared" si="5"/>
        <v>0.76271186440678</v>
      </c>
      <c r="BD9" s="11"/>
      <c r="BE9" s="11"/>
      <c r="BF9" s="12"/>
      <c r="BG9" s="11"/>
      <c r="BH9" s="11"/>
      <c r="BI9" s="12"/>
      <c r="BJ9" s="11">
        <f>SUM(BJ4:BJ8)</f>
        <v>39</v>
      </c>
      <c r="BK9" s="11">
        <f>SUM(BK4:BK8)</f>
        <v>26</v>
      </c>
      <c r="BL9" s="12">
        <f>BK9/BJ9</f>
        <v>0.666666666666667</v>
      </c>
      <c r="BM9" s="11"/>
      <c r="BN9" s="11"/>
      <c r="BO9" s="12"/>
      <c r="BP9" s="11">
        <f>SUM(BP4:BP8)</f>
        <v>102</v>
      </c>
      <c r="BQ9" s="11">
        <f>SUM(BQ4:BQ8)</f>
        <v>69</v>
      </c>
      <c r="BR9" s="12">
        <f>BQ9/BP9</f>
        <v>0.676470588235294</v>
      </c>
      <c r="BS9" s="34">
        <f t="shared" si="0"/>
        <v>1093</v>
      </c>
      <c r="BT9" s="11">
        <f t="shared" si="1"/>
        <v>667</v>
      </c>
      <c r="BU9" s="43">
        <f t="shared" si="2"/>
        <v>0.610247026532479</v>
      </c>
    </row>
    <row r="10" spans="1:73">
      <c r="A10" s="7" t="s">
        <v>35</v>
      </c>
      <c r="B10" s="8">
        <v>123</v>
      </c>
      <c r="C10" s="8">
        <v>116</v>
      </c>
      <c r="D10" s="9">
        <f t="shared" si="7"/>
        <v>0.943089430894309</v>
      </c>
      <c r="E10" s="8">
        <v>15</v>
      </c>
      <c r="F10" s="8">
        <v>14</v>
      </c>
      <c r="G10" s="12">
        <f t="shared" ref="G9:G14" si="19">F10/E10</f>
        <v>0.933333333333333</v>
      </c>
      <c r="H10" s="8">
        <v>67</v>
      </c>
      <c r="I10" s="8">
        <v>65</v>
      </c>
      <c r="J10" s="9">
        <f t="shared" si="9"/>
        <v>0.970149253731343</v>
      </c>
      <c r="K10" s="8"/>
      <c r="L10" s="8"/>
      <c r="M10" s="9"/>
      <c r="N10" s="8"/>
      <c r="O10" s="8"/>
      <c r="P10" s="9"/>
      <c r="Q10" s="8">
        <v>5</v>
      </c>
      <c r="R10" s="8">
        <v>5</v>
      </c>
      <c r="S10" s="9">
        <f t="shared" ref="S9:S11" si="20">R10/Q10</f>
        <v>1</v>
      </c>
      <c r="T10" s="8">
        <v>6</v>
      </c>
      <c r="U10" s="8">
        <v>6</v>
      </c>
      <c r="V10" s="9">
        <f>U10/T10</f>
        <v>1</v>
      </c>
      <c r="W10" s="8"/>
      <c r="X10" s="8"/>
      <c r="Y10" s="9"/>
      <c r="Z10" s="8"/>
      <c r="AA10" s="8"/>
      <c r="AB10" s="9"/>
      <c r="AC10" s="8">
        <v>26</v>
      </c>
      <c r="AD10" s="8">
        <v>26</v>
      </c>
      <c r="AE10" s="9">
        <f>AD10/AC10</f>
        <v>1</v>
      </c>
      <c r="AF10" s="8">
        <v>29</v>
      </c>
      <c r="AG10" s="8">
        <v>28</v>
      </c>
      <c r="AH10" s="9">
        <f t="shared" si="13"/>
        <v>0.96551724137931</v>
      </c>
      <c r="AI10" s="8"/>
      <c r="AJ10" s="8"/>
      <c r="AK10" s="9"/>
      <c r="AL10" s="8">
        <v>23</v>
      </c>
      <c r="AM10" s="8">
        <v>22</v>
      </c>
      <c r="AN10" s="9">
        <f t="shared" si="15"/>
        <v>0.956521739130435</v>
      </c>
      <c r="AO10" s="8">
        <v>32</v>
      </c>
      <c r="AP10" s="8">
        <v>31</v>
      </c>
      <c r="AQ10" s="9">
        <f t="shared" si="16"/>
        <v>0.96875</v>
      </c>
      <c r="AR10" s="8"/>
      <c r="AS10" s="8"/>
      <c r="AT10" s="9"/>
      <c r="AU10" s="8">
        <v>8</v>
      </c>
      <c r="AV10" s="8">
        <v>8</v>
      </c>
      <c r="AW10" s="9">
        <f>AV10/AU10</f>
        <v>1</v>
      </c>
      <c r="AX10" s="8">
        <v>5</v>
      </c>
      <c r="AY10" s="8">
        <v>5</v>
      </c>
      <c r="AZ10" s="12">
        <f>AY10/AX10</f>
        <v>1</v>
      </c>
      <c r="BA10" s="8">
        <v>104</v>
      </c>
      <c r="BB10" s="8">
        <v>96</v>
      </c>
      <c r="BC10" s="9">
        <f t="shared" si="5"/>
        <v>0.923076923076923</v>
      </c>
      <c r="BD10" s="8"/>
      <c r="BE10" s="8"/>
      <c r="BF10" s="9"/>
      <c r="BG10" s="8"/>
      <c r="BH10" s="8"/>
      <c r="BI10" s="9"/>
      <c r="BJ10" s="8">
        <v>42</v>
      </c>
      <c r="BK10" s="8">
        <v>42</v>
      </c>
      <c r="BL10" s="9">
        <f>BK10/BJ10</f>
        <v>1</v>
      </c>
      <c r="BM10" s="8"/>
      <c r="BN10" s="8"/>
      <c r="BO10" s="9"/>
      <c r="BP10" s="8">
        <v>27</v>
      </c>
      <c r="BQ10" s="8">
        <v>26</v>
      </c>
      <c r="BR10" s="9">
        <f>BQ10/BP10</f>
        <v>0.962962962962963</v>
      </c>
      <c r="BS10" s="35">
        <f t="shared" si="0"/>
        <v>512</v>
      </c>
      <c r="BT10" s="8">
        <f t="shared" si="1"/>
        <v>490</v>
      </c>
      <c r="BU10" s="42">
        <f t="shared" si="2"/>
        <v>0.95703125</v>
      </c>
    </row>
    <row r="11" spans="1:73">
      <c r="A11" s="7" t="s">
        <v>36</v>
      </c>
      <c r="B11" s="8">
        <v>13</v>
      </c>
      <c r="C11" s="8">
        <v>13</v>
      </c>
      <c r="D11" s="9">
        <f t="shared" si="7"/>
        <v>1</v>
      </c>
      <c r="E11" s="8">
        <v>29</v>
      </c>
      <c r="F11" s="8">
        <v>25</v>
      </c>
      <c r="G11" s="12">
        <f t="shared" si="19"/>
        <v>0.862068965517241</v>
      </c>
      <c r="H11" s="8">
        <v>47</v>
      </c>
      <c r="I11" s="8">
        <v>46</v>
      </c>
      <c r="J11" s="9">
        <f t="shared" si="9"/>
        <v>0.978723404255319</v>
      </c>
      <c r="K11" s="8"/>
      <c r="L11" s="8"/>
      <c r="M11" s="9"/>
      <c r="N11" s="8"/>
      <c r="O11" s="8"/>
      <c r="P11" s="9"/>
      <c r="Q11" s="8">
        <v>3</v>
      </c>
      <c r="R11" s="8">
        <v>2</v>
      </c>
      <c r="S11" s="9">
        <f t="shared" si="20"/>
        <v>0.666666666666667</v>
      </c>
      <c r="T11" s="8"/>
      <c r="U11" s="8"/>
      <c r="V11" s="9"/>
      <c r="W11" s="8"/>
      <c r="X11" s="8"/>
      <c r="Y11" s="9"/>
      <c r="Z11" s="8"/>
      <c r="AA11" s="8"/>
      <c r="AB11" s="9"/>
      <c r="AC11" s="8">
        <v>7</v>
      </c>
      <c r="AD11" s="8">
        <v>7</v>
      </c>
      <c r="AE11" s="9">
        <f>AD11/AC11</f>
        <v>1</v>
      </c>
      <c r="AF11" s="8">
        <v>8</v>
      </c>
      <c r="AG11" s="8">
        <v>8</v>
      </c>
      <c r="AH11" s="9">
        <f t="shared" si="13"/>
        <v>1</v>
      </c>
      <c r="AI11" s="8"/>
      <c r="AJ11" s="8"/>
      <c r="AK11" s="9"/>
      <c r="AL11" s="8"/>
      <c r="AM11" s="8"/>
      <c r="AN11" s="9"/>
      <c r="AO11" s="8">
        <v>5</v>
      </c>
      <c r="AP11" s="8">
        <v>5</v>
      </c>
      <c r="AQ11" s="9">
        <f t="shared" si="16"/>
        <v>1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v>26</v>
      </c>
      <c r="BK11" s="8">
        <v>25</v>
      </c>
      <c r="BL11" s="9">
        <f t="shared" ref="BL11:BL14" si="21">BK11/BJ11</f>
        <v>0.961538461538462</v>
      </c>
      <c r="BM11" s="8"/>
      <c r="BN11" s="8"/>
      <c r="BO11" s="9"/>
      <c r="BP11" s="8"/>
      <c r="BQ11" s="8"/>
      <c r="BR11" s="9"/>
      <c r="BS11" s="35">
        <f t="shared" si="0"/>
        <v>138</v>
      </c>
      <c r="BT11" s="8">
        <f t="shared" si="1"/>
        <v>131</v>
      </c>
      <c r="BU11" s="42">
        <f t="shared" si="2"/>
        <v>0.949275362318841</v>
      </c>
    </row>
    <row r="12" spans="1:73">
      <c r="A12" s="7" t="s">
        <v>37</v>
      </c>
      <c r="B12" s="8">
        <v>43</v>
      </c>
      <c r="C12" s="8">
        <v>41</v>
      </c>
      <c r="D12" s="9">
        <f t="shared" ref="D12:D17" si="22">C12/B12</f>
        <v>0.953488372093023</v>
      </c>
      <c r="E12" s="8">
        <v>2</v>
      </c>
      <c r="F12" s="8">
        <v>2</v>
      </c>
      <c r="G12" s="12">
        <f t="shared" si="19"/>
        <v>1</v>
      </c>
      <c r="H12" s="8">
        <v>61</v>
      </c>
      <c r="I12" s="8">
        <v>59</v>
      </c>
      <c r="J12" s="9">
        <f t="shared" si="9"/>
        <v>0.967213114754098</v>
      </c>
      <c r="K12" s="8">
        <v>7</v>
      </c>
      <c r="L12" s="8">
        <v>6</v>
      </c>
      <c r="M12" s="9">
        <f t="shared" si="3"/>
        <v>0.857142857142857</v>
      </c>
      <c r="N12" s="8"/>
      <c r="O12" s="8"/>
      <c r="P12" s="9"/>
      <c r="Q12" s="8"/>
      <c r="R12" s="8"/>
      <c r="S12" s="9"/>
      <c r="T12" s="8"/>
      <c r="U12" s="8"/>
      <c r="V12" s="9"/>
      <c r="W12" s="8"/>
      <c r="X12" s="8"/>
      <c r="Y12" s="9"/>
      <c r="Z12" s="8"/>
      <c r="AA12" s="8"/>
      <c r="AB12" s="9"/>
      <c r="AC12" s="8">
        <v>6</v>
      </c>
      <c r="AD12" s="8">
        <v>6</v>
      </c>
      <c r="AE12" s="9">
        <f>AD12/AC12</f>
        <v>1</v>
      </c>
      <c r="AF12" s="8">
        <v>24</v>
      </c>
      <c r="AG12" s="8">
        <v>23</v>
      </c>
      <c r="AH12" s="9">
        <f t="shared" si="13"/>
        <v>0.958333333333333</v>
      </c>
      <c r="AI12" s="8"/>
      <c r="AJ12" s="8"/>
      <c r="AK12" s="9"/>
      <c r="AL12" s="8">
        <v>2</v>
      </c>
      <c r="AM12" s="8">
        <v>2</v>
      </c>
      <c r="AN12" s="9">
        <f t="shared" si="15"/>
        <v>1</v>
      </c>
      <c r="AO12" s="8">
        <v>17</v>
      </c>
      <c r="AP12" s="8">
        <v>15</v>
      </c>
      <c r="AQ12" s="9">
        <f t="shared" si="16"/>
        <v>0.882352941176471</v>
      </c>
      <c r="AR12" s="8">
        <v>1</v>
      </c>
      <c r="AS12" s="8">
        <v>0</v>
      </c>
      <c r="AT12" s="9">
        <f t="shared" si="4"/>
        <v>0</v>
      </c>
      <c r="AU12" s="8"/>
      <c r="AV12" s="8"/>
      <c r="AW12" s="9"/>
      <c r="AX12" s="8"/>
      <c r="AY12" s="8"/>
      <c r="AZ12" s="9"/>
      <c r="BA12" s="8">
        <v>16</v>
      </c>
      <c r="BB12" s="8">
        <v>14</v>
      </c>
      <c r="BC12" s="9">
        <f>BB12/BA12</f>
        <v>0.875</v>
      </c>
      <c r="BD12" s="8"/>
      <c r="BE12" s="8"/>
      <c r="BF12" s="9"/>
      <c r="BG12" s="8"/>
      <c r="BH12" s="8"/>
      <c r="BI12" s="9"/>
      <c r="BJ12" s="8">
        <v>21</v>
      </c>
      <c r="BK12" s="8">
        <v>18</v>
      </c>
      <c r="BL12" s="9">
        <f t="shared" si="21"/>
        <v>0.857142857142857</v>
      </c>
      <c r="BM12" s="8"/>
      <c r="BN12" s="8"/>
      <c r="BO12" s="9"/>
      <c r="BP12" s="8">
        <v>59</v>
      </c>
      <c r="BQ12" s="8">
        <v>57</v>
      </c>
      <c r="BR12" s="9">
        <f>BQ12/BP12</f>
        <v>0.966101694915254</v>
      </c>
      <c r="BS12" s="35">
        <f t="shared" si="0"/>
        <v>259</v>
      </c>
      <c r="BT12" s="8">
        <f t="shared" si="1"/>
        <v>243</v>
      </c>
      <c r="BU12" s="42">
        <f t="shared" si="2"/>
        <v>0.938223938223938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/>
      <c r="U13" s="8"/>
      <c r="V13" s="9"/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/>
      <c r="BK13" s="8"/>
      <c r="BL13" s="9"/>
      <c r="BM13" s="8"/>
      <c r="BN13" s="8"/>
      <c r="BO13" s="9"/>
      <c r="BP13" s="8"/>
      <c r="BQ13" s="8"/>
      <c r="BR13" s="9"/>
      <c r="BS13" s="35"/>
      <c r="BT13" s="8"/>
      <c r="BU13" s="42"/>
    </row>
    <row r="14" spans="1:73">
      <c r="A14" s="7" t="s">
        <v>39</v>
      </c>
      <c r="B14" s="8">
        <v>24</v>
      </c>
      <c r="C14" s="8">
        <v>22</v>
      </c>
      <c r="D14" s="9">
        <f t="shared" si="7"/>
        <v>0.916666666666667</v>
      </c>
      <c r="E14" s="8">
        <v>126</v>
      </c>
      <c r="F14" s="8">
        <v>123</v>
      </c>
      <c r="G14" s="12">
        <f t="shared" si="19"/>
        <v>0.976190476190476</v>
      </c>
      <c r="H14" s="8">
        <v>23</v>
      </c>
      <c r="I14" s="8">
        <v>22</v>
      </c>
      <c r="J14" s="9">
        <f>I14/H14</f>
        <v>0.956521739130435</v>
      </c>
      <c r="K14" s="8"/>
      <c r="L14" s="8"/>
      <c r="M14" s="9"/>
      <c r="N14" s="8"/>
      <c r="O14" s="8"/>
      <c r="P14" s="9"/>
      <c r="Q14" s="8">
        <v>6</v>
      </c>
      <c r="R14" s="8">
        <v>6</v>
      </c>
      <c r="S14" s="9">
        <f>R14/Q14</f>
        <v>1</v>
      </c>
      <c r="T14" s="8">
        <v>1</v>
      </c>
      <c r="U14" s="8">
        <v>1</v>
      </c>
      <c r="V14" s="9">
        <f>U14/T14</f>
        <v>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v>7</v>
      </c>
      <c r="AP14" s="8">
        <v>7</v>
      </c>
      <c r="AQ14" s="9">
        <f>AP14/AO14</f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v>36</v>
      </c>
      <c r="BB14" s="8">
        <v>33</v>
      </c>
      <c r="BC14" s="9">
        <f>BB14/BA14</f>
        <v>0.916666666666667</v>
      </c>
      <c r="BD14" s="8"/>
      <c r="BE14" s="8"/>
      <c r="BF14" s="9"/>
      <c r="BG14" s="8"/>
      <c r="BH14" s="8"/>
      <c r="BI14" s="9"/>
      <c r="BJ14" s="8">
        <v>5</v>
      </c>
      <c r="BK14" s="8">
        <v>5</v>
      </c>
      <c r="BL14" s="9">
        <f t="shared" si="21"/>
        <v>1</v>
      </c>
      <c r="BM14" s="8"/>
      <c r="BN14" s="8"/>
      <c r="BO14" s="9"/>
      <c r="BP14" s="8"/>
      <c r="BQ14" s="8"/>
      <c r="BR14" s="9"/>
      <c r="BS14" s="35">
        <f t="shared" si="0"/>
        <v>228</v>
      </c>
      <c r="BT14" s="8">
        <f t="shared" si="1"/>
        <v>219</v>
      </c>
      <c r="BU14" s="42">
        <f t="shared" si="2"/>
        <v>0.960526315789474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/>
      <c r="R15" s="8"/>
      <c r="S15" s="9"/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/>
      <c r="BQ15" s="8"/>
      <c r="BR15" s="9"/>
      <c r="BS15" s="35"/>
      <c r="BT15" s="8"/>
      <c r="BU15" s="42"/>
    </row>
    <row r="16" spans="1:73">
      <c r="A16" s="7" t="s">
        <v>41</v>
      </c>
      <c r="B16" s="8">
        <v>1</v>
      </c>
      <c r="C16" s="8">
        <v>1</v>
      </c>
      <c r="D16" s="9">
        <f t="shared" si="22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35">
        <f t="shared" si="0"/>
        <v>1</v>
      </c>
      <c r="BT16" s="8">
        <f t="shared" si="1"/>
        <v>1</v>
      </c>
      <c r="BU16" s="42">
        <f t="shared" si="2"/>
        <v>1</v>
      </c>
    </row>
    <row r="17" spans="1:73">
      <c r="A17" s="7" t="s">
        <v>42</v>
      </c>
      <c r="B17" s="8">
        <v>7</v>
      </c>
      <c r="C17" s="8">
        <v>5</v>
      </c>
      <c r="D17" s="9">
        <f t="shared" si="22"/>
        <v>0.714285714285714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35">
        <f t="shared" si="0"/>
        <v>7</v>
      </c>
      <c r="BT17" s="8">
        <f t="shared" si="1"/>
        <v>5</v>
      </c>
      <c r="BU17" s="42">
        <f t="shared" si="2"/>
        <v>0.714285714285714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35"/>
      <c r="BT18" s="8"/>
      <c r="BU18" s="42"/>
    </row>
    <row r="19" spans="1:73">
      <c r="A19" s="7" t="s">
        <v>44</v>
      </c>
      <c r="B19" s="8">
        <v>1</v>
      </c>
      <c r="C19" s="8">
        <v>1</v>
      </c>
      <c r="D19" s="9">
        <f>C19/B19</f>
        <v>1</v>
      </c>
      <c r="E19" s="8">
        <v>7</v>
      </c>
      <c r="F19" s="8">
        <v>5</v>
      </c>
      <c r="G19" s="12">
        <f>F19/E19</f>
        <v>0.714285714285714</v>
      </c>
      <c r="H19" s="8"/>
      <c r="I19" s="8"/>
      <c r="J19" s="9"/>
      <c r="K19" s="8">
        <v>3</v>
      </c>
      <c r="L19" s="8">
        <v>0</v>
      </c>
      <c r="M19" s="9">
        <f>L19/K19</f>
        <v>0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12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/>
      <c r="BK19" s="8"/>
      <c r="BL19" s="9"/>
      <c r="BM19" s="8"/>
      <c r="BN19" s="8"/>
      <c r="BO19" s="9"/>
      <c r="BP19" s="8"/>
      <c r="BQ19" s="8"/>
      <c r="BR19" s="9"/>
      <c r="BS19" s="35">
        <f t="shared" ref="BS19:BS25" si="23">B19+E19+H19+K19+N19+Q19+T19+W19+Z19+AC19+AF19+AI19+AL19+AO19+AR19+AU19+AX19+BA19+BD19+BG19+BJ19+BM19+BP19</f>
        <v>11</v>
      </c>
      <c r="BT19" s="8">
        <f t="shared" ref="BT19:BT25" si="24">C19+F19+I19+L19+O19+R19+U19+X19+AA19+AD19+AG19+AJ19+AM19+AP19+AS19+AV19+AY19+BB19+BE19+BH19+BK19+BN19+BQ19</f>
        <v>6</v>
      </c>
      <c r="BU19" s="42">
        <f t="shared" ref="BU19:BU25" si="25">BT19/BS19</f>
        <v>0.545454545454545</v>
      </c>
    </row>
    <row r="20" spans="1:73">
      <c r="A20" s="7" t="s">
        <v>45</v>
      </c>
      <c r="B20" s="8"/>
      <c r="C20" s="8"/>
      <c r="D20" s="9"/>
      <c r="E20" s="8">
        <v>6</v>
      </c>
      <c r="F20" s="8">
        <v>6</v>
      </c>
      <c r="G20" s="12">
        <f>F20/E20</f>
        <v>1</v>
      </c>
      <c r="H20" s="8"/>
      <c r="I20" s="8"/>
      <c r="J20" s="9"/>
      <c r="K20" s="8">
        <v>2</v>
      </c>
      <c r="L20" s="8">
        <v>2</v>
      </c>
      <c r="M20" s="9">
        <f>L20/K20</f>
        <v>1</v>
      </c>
      <c r="N20" s="8"/>
      <c r="O20" s="8"/>
      <c r="P20" s="9"/>
      <c r="Q20" s="8">
        <v>2</v>
      </c>
      <c r="R20" s="8">
        <v>2</v>
      </c>
      <c r="S20" s="9">
        <f>R20/Q20</f>
        <v>1</v>
      </c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/>
      <c r="BK20" s="8"/>
      <c r="BL20" s="9"/>
      <c r="BM20" s="8"/>
      <c r="BN20" s="8"/>
      <c r="BO20" s="9"/>
      <c r="BP20" s="8"/>
      <c r="BQ20" s="8"/>
      <c r="BR20" s="9"/>
      <c r="BS20" s="35">
        <f t="shared" si="23"/>
        <v>10</v>
      </c>
      <c r="BT20" s="8">
        <f t="shared" si="24"/>
        <v>10</v>
      </c>
      <c r="BU20" s="42">
        <f t="shared" si="25"/>
        <v>1</v>
      </c>
    </row>
    <row r="21" spans="1:73">
      <c r="A21" s="7" t="s">
        <v>46</v>
      </c>
      <c r="B21" s="8"/>
      <c r="C21" s="8"/>
      <c r="D21" s="9"/>
      <c r="E21" s="8">
        <v>3</v>
      </c>
      <c r="F21" s="8">
        <v>3</v>
      </c>
      <c r="G21" s="12">
        <f>F21/E21</f>
        <v>1</v>
      </c>
      <c r="H21" s="8"/>
      <c r="I21" s="8"/>
      <c r="J21" s="9"/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35"/>
      <c r="BT21" s="8"/>
      <c r="BU21" s="42"/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35"/>
      <c r="BT22" s="8"/>
      <c r="BU22" s="42"/>
    </row>
    <row r="23" spans="1:73">
      <c r="A23" s="10" t="s">
        <v>48</v>
      </c>
      <c r="B23" s="11">
        <f t="shared" ref="B23:F23" si="26">SUM(B10:B22)</f>
        <v>212</v>
      </c>
      <c r="C23" s="11">
        <f t="shared" si="26"/>
        <v>199</v>
      </c>
      <c r="D23" s="12">
        <f t="shared" ref="D23:D25" si="27">C23/B23</f>
        <v>0.938679245283019</v>
      </c>
      <c r="E23" s="11">
        <f t="shared" si="26"/>
        <v>188</v>
      </c>
      <c r="F23" s="11">
        <f t="shared" si="26"/>
        <v>178</v>
      </c>
      <c r="G23" s="12">
        <f>F23/E23</f>
        <v>0.946808510638298</v>
      </c>
      <c r="H23" s="11">
        <f t="shared" ref="H23:L23" si="28">SUM(H10:H22)</f>
        <v>198</v>
      </c>
      <c r="I23" s="11">
        <f t="shared" si="28"/>
        <v>192</v>
      </c>
      <c r="J23" s="12">
        <f t="shared" ref="J23:J24" si="29">I23/H23</f>
        <v>0.96969696969697</v>
      </c>
      <c r="K23" s="11">
        <f t="shared" si="28"/>
        <v>12</v>
      </c>
      <c r="L23" s="11">
        <f t="shared" si="28"/>
        <v>8</v>
      </c>
      <c r="M23" s="12">
        <f t="shared" ref="M23:M24" si="30">L23/K23</f>
        <v>0.666666666666667</v>
      </c>
      <c r="N23" s="11"/>
      <c r="O23" s="11"/>
      <c r="P23" s="12"/>
      <c r="Q23" s="11">
        <f t="shared" ref="N23:R23" si="31">SUM(Q10:Q22)</f>
        <v>16</v>
      </c>
      <c r="R23" s="11">
        <f t="shared" si="31"/>
        <v>15</v>
      </c>
      <c r="S23" s="12">
        <f>R23/Q23</f>
        <v>0.9375</v>
      </c>
      <c r="T23" s="11">
        <f t="shared" ref="T23:X23" si="32">SUM(T10:T22)</f>
        <v>7</v>
      </c>
      <c r="U23" s="11">
        <f t="shared" si="32"/>
        <v>7</v>
      </c>
      <c r="V23" s="12">
        <f>U23/T23</f>
        <v>1</v>
      </c>
      <c r="W23" s="11"/>
      <c r="X23" s="11"/>
      <c r="Y23" s="12"/>
      <c r="Z23" s="11"/>
      <c r="AA23" s="11"/>
      <c r="AB23" s="12"/>
      <c r="AC23" s="11">
        <f t="shared" ref="Z23:AD23" si="33">SUM(AC10:AC22)</f>
        <v>39</v>
      </c>
      <c r="AD23" s="11">
        <f t="shared" si="33"/>
        <v>39</v>
      </c>
      <c r="AE23" s="12">
        <f t="shared" ref="AE23:AE25" si="34">AD23/AC23</f>
        <v>1</v>
      </c>
      <c r="AF23" s="11">
        <f>SUM(AF10:AF22)</f>
        <v>61</v>
      </c>
      <c r="AG23" s="11">
        <f>SUM(AG10:AG22)</f>
        <v>59</v>
      </c>
      <c r="AH23" s="12">
        <f t="shared" ref="AH23:AH27" si="35">AG23/AF23</f>
        <v>0.967213114754098</v>
      </c>
      <c r="AI23" s="11"/>
      <c r="AJ23" s="11"/>
      <c r="AK23" s="12"/>
      <c r="AL23" s="11">
        <f t="shared" ref="AL23:AP23" si="36">SUM(AL10:AL22)</f>
        <v>25</v>
      </c>
      <c r="AM23" s="11">
        <f t="shared" si="36"/>
        <v>24</v>
      </c>
      <c r="AN23" s="12">
        <f>AM23/AL23</f>
        <v>0.96</v>
      </c>
      <c r="AO23" s="11">
        <f t="shared" si="36"/>
        <v>61</v>
      </c>
      <c r="AP23" s="11">
        <f t="shared" si="36"/>
        <v>58</v>
      </c>
      <c r="AQ23" s="12">
        <f t="shared" ref="AQ23:AQ25" si="37">AP23/AO23</f>
        <v>0.950819672131147</v>
      </c>
      <c r="AR23" s="11">
        <f t="shared" ref="AR23:AV23" si="38">SUM(AR10:AR22)</f>
        <v>1</v>
      </c>
      <c r="AS23" s="11">
        <f t="shared" si="38"/>
        <v>0</v>
      </c>
      <c r="AT23" s="12">
        <f t="shared" ref="AT23:AT24" si="39">AS23/AR23</f>
        <v>0</v>
      </c>
      <c r="AU23" s="11">
        <f t="shared" si="38"/>
        <v>8</v>
      </c>
      <c r="AV23" s="11">
        <f t="shared" si="38"/>
        <v>8</v>
      </c>
      <c r="AW23" s="12">
        <f t="shared" ref="AW23:AW27" si="40">AV23/AU23</f>
        <v>1</v>
      </c>
      <c r="AX23" s="11">
        <f t="shared" ref="AX23:BB23" si="41">SUM(AX10:AX22)</f>
        <v>5</v>
      </c>
      <c r="AY23" s="11">
        <f t="shared" si="41"/>
        <v>5</v>
      </c>
      <c r="AZ23" s="12">
        <f t="shared" ref="AZ23:AZ25" si="42">AY23/AX23</f>
        <v>1</v>
      </c>
      <c r="BA23" s="11">
        <f t="shared" si="41"/>
        <v>156</v>
      </c>
      <c r="BB23" s="11">
        <f t="shared" si="41"/>
        <v>143</v>
      </c>
      <c r="BC23" s="12">
        <f>BB23/BA23</f>
        <v>0.916666666666667</v>
      </c>
      <c r="BD23" s="11"/>
      <c r="BE23" s="11"/>
      <c r="BF23" s="12"/>
      <c r="BG23" s="11"/>
      <c r="BH23" s="11"/>
      <c r="BI23" s="12"/>
      <c r="BJ23" s="11">
        <f>SUM(BJ10:BJ22)</f>
        <v>94</v>
      </c>
      <c r="BK23" s="11">
        <f>SUM(BK10:BK22)</f>
        <v>90</v>
      </c>
      <c r="BL23" s="12">
        <f t="shared" ref="BL23:BL24" si="43">BK23/BJ23</f>
        <v>0.957446808510638</v>
      </c>
      <c r="BM23" s="11"/>
      <c r="BN23" s="11"/>
      <c r="BO23" s="12"/>
      <c r="BP23" s="11">
        <f>SUM(BP10:BP22)</f>
        <v>86</v>
      </c>
      <c r="BQ23" s="11">
        <f>SUM(BQ10:BQ22)</f>
        <v>83</v>
      </c>
      <c r="BR23" s="12">
        <f>BQ23/BP23</f>
        <v>0.965116279069767</v>
      </c>
      <c r="BS23" s="34">
        <f t="shared" si="23"/>
        <v>1169</v>
      </c>
      <c r="BT23" s="11">
        <f t="shared" si="24"/>
        <v>1108</v>
      </c>
      <c r="BU23" s="43">
        <f t="shared" si="25"/>
        <v>0.947818648417451</v>
      </c>
    </row>
    <row r="24" spans="1:73">
      <c r="A24" s="13" t="s">
        <v>49</v>
      </c>
      <c r="B24" s="14">
        <f t="shared" ref="B24:F24" si="44">B9+B23</f>
        <v>249</v>
      </c>
      <c r="C24" s="14">
        <f t="shared" si="44"/>
        <v>219</v>
      </c>
      <c r="D24" s="15">
        <f t="shared" si="27"/>
        <v>0.879518072289157</v>
      </c>
      <c r="E24" s="14">
        <f t="shared" si="44"/>
        <v>188</v>
      </c>
      <c r="F24" s="14">
        <f t="shared" si="44"/>
        <v>178</v>
      </c>
      <c r="G24" s="15">
        <f>F24/E24</f>
        <v>0.946808510638298</v>
      </c>
      <c r="H24" s="14">
        <f t="shared" ref="H24:L24" si="45">H9+H23</f>
        <v>317</v>
      </c>
      <c r="I24" s="14">
        <f t="shared" si="45"/>
        <v>294</v>
      </c>
      <c r="J24" s="15">
        <f t="shared" si="29"/>
        <v>0.927444794952681</v>
      </c>
      <c r="K24" s="14">
        <f t="shared" si="45"/>
        <v>20</v>
      </c>
      <c r="L24" s="14">
        <f t="shared" si="45"/>
        <v>15</v>
      </c>
      <c r="M24" s="15">
        <f t="shared" si="30"/>
        <v>0.75</v>
      </c>
      <c r="N24" s="14">
        <f t="shared" ref="N24:R24" si="46">N9+N23</f>
        <v>91</v>
      </c>
      <c r="O24" s="14">
        <f t="shared" si="46"/>
        <v>47</v>
      </c>
      <c r="P24" s="15">
        <f>O24/N24</f>
        <v>0.516483516483517</v>
      </c>
      <c r="Q24" s="14">
        <f t="shared" si="46"/>
        <v>16</v>
      </c>
      <c r="R24" s="14">
        <f t="shared" si="46"/>
        <v>15</v>
      </c>
      <c r="S24" s="15">
        <f>R24/Q24</f>
        <v>0.9375</v>
      </c>
      <c r="T24" s="14">
        <f t="shared" ref="T24:X24" si="47">T9+T23</f>
        <v>275</v>
      </c>
      <c r="U24" s="14">
        <f t="shared" si="47"/>
        <v>132</v>
      </c>
      <c r="V24" s="15">
        <f>U24/T24</f>
        <v>0.48</v>
      </c>
      <c r="W24" s="14">
        <f t="shared" si="47"/>
        <v>40</v>
      </c>
      <c r="X24" s="14">
        <f t="shared" si="47"/>
        <v>36</v>
      </c>
      <c r="Y24" s="15">
        <f>X24/W24</f>
        <v>0.9</v>
      </c>
      <c r="Z24" s="14">
        <f t="shared" ref="Z24:AD24" si="48">Z9+Z23</f>
        <v>3</v>
      </c>
      <c r="AA24" s="14">
        <f t="shared" si="48"/>
        <v>2</v>
      </c>
      <c r="AB24" s="15">
        <f>AA24/Z24</f>
        <v>0.666666666666667</v>
      </c>
      <c r="AC24" s="14">
        <f t="shared" si="48"/>
        <v>98</v>
      </c>
      <c r="AD24" s="14">
        <f t="shared" si="48"/>
        <v>81</v>
      </c>
      <c r="AE24" s="15">
        <f t="shared" si="34"/>
        <v>0.826530612244898</v>
      </c>
      <c r="AF24" s="14">
        <f>AF9+AF23</f>
        <v>110</v>
      </c>
      <c r="AG24" s="14">
        <f>AG9+AG23</f>
        <v>94</v>
      </c>
      <c r="AH24" s="15">
        <f t="shared" si="35"/>
        <v>0.854545454545454</v>
      </c>
      <c r="AI24" s="14"/>
      <c r="AJ24" s="14"/>
      <c r="AK24" s="15"/>
      <c r="AL24" s="14">
        <f t="shared" ref="AL24:AP24" si="49">AL9+AL23</f>
        <v>58</v>
      </c>
      <c r="AM24" s="14">
        <f t="shared" si="49"/>
        <v>43</v>
      </c>
      <c r="AN24" s="15">
        <f>AM24/AL24</f>
        <v>0.741379310344828</v>
      </c>
      <c r="AO24" s="14">
        <f t="shared" si="49"/>
        <v>148</v>
      </c>
      <c r="AP24" s="14">
        <f t="shared" si="49"/>
        <v>107</v>
      </c>
      <c r="AQ24" s="15">
        <f t="shared" si="37"/>
        <v>0.722972972972973</v>
      </c>
      <c r="AR24" s="14">
        <f t="shared" ref="AR24:AV24" si="50">AR9+AR23</f>
        <v>85</v>
      </c>
      <c r="AS24" s="14">
        <f t="shared" si="50"/>
        <v>32</v>
      </c>
      <c r="AT24" s="15">
        <f t="shared" si="39"/>
        <v>0.376470588235294</v>
      </c>
      <c r="AU24" s="14">
        <f t="shared" si="50"/>
        <v>8</v>
      </c>
      <c r="AV24" s="14">
        <f t="shared" si="50"/>
        <v>8</v>
      </c>
      <c r="AW24" s="15">
        <f t="shared" si="40"/>
        <v>1</v>
      </c>
      <c r="AX24" s="14">
        <f t="shared" ref="AX24:BB24" si="51">AX9+AX23</f>
        <v>20</v>
      </c>
      <c r="AY24" s="14">
        <f t="shared" si="51"/>
        <v>16</v>
      </c>
      <c r="AZ24" s="15">
        <f t="shared" si="42"/>
        <v>0.8</v>
      </c>
      <c r="BA24" s="14">
        <f t="shared" si="51"/>
        <v>215</v>
      </c>
      <c r="BB24" s="14">
        <f t="shared" si="51"/>
        <v>188</v>
      </c>
      <c r="BC24" s="15">
        <f>BB24/BA24</f>
        <v>0.874418604651163</v>
      </c>
      <c r="BD24" s="14"/>
      <c r="BE24" s="14"/>
      <c r="BF24" s="15"/>
      <c r="BG24" s="14"/>
      <c r="BH24" s="14"/>
      <c r="BI24" s="15"/>
      <c r="BJ24" s="14">
        <f>BJ9+BJ23</f>
        <v>133</v>
      </c>
      <c r="BK24" s="14">
        <f>BK9+BK23</f>
        <v>116</v>
      </c>
      <c r="BL24" s="15">
        <f t="shared" si="43"/>
        <v>0.87218045112782</v>
      </c>
      <c r="BM24" s="14"/>
      <c r="BN24" s="14"/>
      <c r="BO24" s="15"/>
      <c r="BP24" s="14">
        <f>BP9+BP23</f>
        <v>188</v>
      </c>
      <c r="BQ24" s="14">
        <f>BQ9+BQ23</f>
        <v>152</v>
      </c>
      <c r="BR24" s="15">
        <f>BQ24/BP24</f>
        <v>0.808510638297872</v>
      </c>
      <c r="BS24" s="36">
        <f t="shared" si="23"/>
        <v>2262</v>
      </c>
      <c r="BT24" s="14">
        <f t="shared" si="24"/>
        <v>1775</v>
      </c>
      <c r="BU24" s="44">
        <f t="shared" si="25"/>
        <v>0.784703801945181</v>
      </c>
    </row>
    <row r="25" spans="1:73">
      <c r="A25" s="7" t="s">
        <v>50</v>
      </c>
      <c r="B25" s="8">
        <v>8</v>
      </c>
      <c r="C25" s="8">
        <v>7</v>
      </c>
      <c r="D25" s="9">
        <f t="shared" si="27"/>
        <v>0.875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/>
      <c r="R25" s="8"/>
      <c r="S25" s="9"/>
      <c r="T25" s="8"/>
      <c r="U25" s="8"/>
      <c r="V25" s="9"/>
      <c r="W25" s="8"/>
      <c r="X25" s="8"/>
      <c r="Y25" s="9"/>
      <c r="Z25" s="8"/>
      <c r="AA25" s="8"/>
      <c r="AB25" s="9"/>
      <c r="AC25" s="8">
        <v>11</v>
      </c>
      <c r="AD25" s="8">
        <v>9</v>
      </c>
      <c r="AE25" s="9">
        <f t="shared" si="34"/>
        <v>0.818181818181818</v>
      </c>
      <c r="AF25" s="8">
        <v>4</v>
      </c>
      <c r="AG25" s="8">
        <v>3</v>
      </c>
      <c r="AH25" s="9">
        <f t="shared" si="35"/>
        <v>0.75</v>
      </c>
      <c r="AI25" s="8"/>
      <c r="AJ25" s="8"/>
      <c r="AK25" s="9"/>
      <c r="AL25" s="8"/>
      <c r="AM25" s="8"/>
      <c r="AN25" s="9"/>
      <c r="AO25" s="8">
        <v>1</v>
      </c>
      <c r="AP25" s="8">
        <v>1</v>
      </c>
      <c r="AQ25" s="9">
        <f t="shared" si="37"/>
        <v>1</v>
      </c>
      <c r="AR25" s="8"/>
      <c r="AS25" s="8"/>
      <c r="AT25" s="9"/>
      <c r="AU25" s="8"/>
      <c r="AV25" s="8"/>
      <c r="AW25" s="9"/>
      <c r="AX25" s="8">
        <v>32</v>
      </c>
      <c r="AY25" s="8">
        <v>27</v>
      </c>
      <c r="AZ25" s="9">
        <f t="shared" si="42"/>
        <v>0.84375</v>
      </c>
      <c r="BA25" s="8"/>
      <c r="BB25" s="8"/>
      <c r="BC25" s="9"/>
      <c r="BD25" s="8"/>
      <c r="BE25" s="8"/>
      <c r="BF25" s="9"/>
      <c r="BG25" s="8"/>
      <c r="BH25" s="8"/>
      <c r="BI25" s="9"/>
      <c r="BJ25" s="8"/>
      <c r="BK25" s="8"/>
      <c r="BL25" s="9"/>
      <c r="BM25" s="8"/>
      <c r="BN25" s="8"/>
      <c r="BO25" s="9"/>
      <c r="BP25" s="8"/>
      <c r="BQ25" s="8"/>
      <c r="BR25" s="9"/>
      <c r="BS25" s="35">
        <f t="shared" si="23"/>
        <v>56</v>
      </c>
      <c r="BT25" s="8">
        <f t="shared" si="24"/>
        <v>47</v>
      </c>
      <c r="BU25" s="42">
        <f t="shared" si="25"/>
        <v>0.839285714285714</v>
      </c>
    </row>
    <row r="26" spans="1:73">
      <c r="A26" s="7" t="s">
        <v>51</v>
      </c>
      <c r="B26" s="8"/>
      <c r="C26" s="8"/>
      <c r="D26" s="9"/>
      <c r="E26" s="8"/>
      <c r="F26" s="8"/>
      <c r="G26" s="9"/>
      <c r="H26" s="8">
        <v>1</v>
      </c>
      <c r="I26" s="8">
        <v>1</v>
      </c>
      <c r="J26" s="9">
        <f>I26/H26</f>
        <v>1</v>
      </c>
      <c r="K26" s="8"/>
      <c r="L26" s="8"/>
      <c r="M26" s="9"/>
      <c r="N26" s="8"/>
      <c r="O26" s="8"/>
      <c r="P26" s="9"/>
      <c r="Q26" s="8"/>
      <c r="R26" s="8"/>
      <c r="S26" s="9"/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/>
      <c r="AG26" s="8"/>
      <c r="AH26" s="9"/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/>
      <c r="BK26" s="8"/>
      <c r="BL26" s="9"/>
      <c r="BM26" s="8"/>
      <c r="BN26" s="8"/>
      <c r="BO26" s="9"/>
      <c r="BP26" s="8"/>
      <c r="BQ26" s="8"/>
      <c r="BR26" s="9"/>
      <c r="BS26" s="35"/>
      <c r="BT26" s="8"/>
      <c r="BU26" s="42"/>
    </row>
    <row r="27" spans="1:73">
      <c r="A27" s="7" t="s">
        <v>52</v>
      </c>
      <c r="B27" s="8">
        <v>13</v>
      </c>
      <c r="C27" s="8">
        <v>10</v>
      </c>
      <c r="D27" s="9">
        <f t="shared" ref="D27:D32" si="52">C27/B27</f>
        <v>0.769230769230769</v>
      </c>
      <c r="E27" s="8"/>
      <c r="F27" s="8"/>
      <c r="G27" s="9"/>
      <c r="H27" s="8">
        <v>2</v>
      </c>
      <c r="I27" s="8">
        <v>2</v>
      </c>
      <c r="J27" s="9">
        <f>I27/H27</f>
        <v>1</v>
      </c>
      <c r="K27" s="8"/>
      <c r="L27" s="8"/>
      <c r="M27" s="9"/>
      <c r="N27" s="8"/>
      <c r="O27" s="8"/>
      <c r="P27" s="9"/>
      <c r="Q27" s="8"/>
      <c r="R27" s="8"/>
      <c r="S27" s="9"/>
      <c r="T27" s="8"/>
      <c r="U27" s="8"/>
      <c r="V27" s="9"/>
      <c r="W27" s="8"/>
      <c r="X27" s="8"/>
      <c r="Y27" s="9"/>
      <c r="Z27" s="8"/>
      <c r="AA27" s="8"/>
      <c r="AB27" s="9"/>
      <c r="AC27" s="8">
        <v>16</v>
      </c>
      <c r="AD27" s="8">
        <v>7</v>
      </c>
      <c r="AE27" s="9">
        <f>AD27/AC27</f>
        <v>0.4375</v>
      </c>
      <c r="AF27" s="8">
        <v>13</v>
      </c>
      <c r="AG27" s="8">
        <v>5</v>
      </c>
      <c r="AH27" s="9">
        <f t="shared" si="35"/>
        <v>0.384615384615385</v>
      </c>
      <c r="AI27" s="8"/>
      <c r="AJ27" s="8"/>
      <c r="AK27" s="9"/>
      <c r="AL27" s="8"/>
      <c r="AM27" s="8"/>
      <c r="AN27" s="9"/>
      <c r="AO27" s="8"/>
      <c r="AP27" s="8"/>
      <c r="AQ27" s="9"/>
      <c r="AR27" s="8">
        <v>3</v>
      </c>
      <c r="AS27" s="8">
        <v>3</v>
      </c>
      <c r="AT27" s="9">
        <f>AS27/AR27</f>
        <v>1</v>
      </c>
      <c r="AU27" s="8">
        <v>1</v>
      </c>
      <c r="AV27" s="8">
        <v>0</v>
      </c>
      <c r="AW27" s="9">
        <f t="shared" si="40"/>
        <v>0</v>
      </c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/>
      <c r="BK27" s="8"/>
      <c r="BL27" s="48"/>
      <c r="BM27" s="8"/>
      <c r="BN27" s="8"/>
      <c r="BO27" s="9"/>
      <c r="BP27" s="8"/>
      <c r="BQ27" s="8"/>
      <c r="BR27" s="9"/>
      <c r="BS27" s="35">
        <f t="shared" ref="BS27:BS30" si="53">B27+E27+H27+K27+N27+Q27+T27+W27+Z27+AC27+AF27+AI27+AL27+AO27+AR27+AU27+AX27+BA27+BD27+BG27+BJ27+BM27+BP27</f>
        <v>48</v>
      </c>
      <c r="BT27" s="8">
        <f t="shared" ref="BT27:BT30" si="54">C27+F27+I27+L27+O27+R27+U27+X27+AA27+AD27+AG27+AJ27+AM27+AP27+AS27+AV27+AY27+BB27+BE27+BH27+BK27+BN27+BQ27</f>
        <v>27</v>
      </c>
      <c r="BU27" s="42">
        <f t="shared" ref="BU27:BU30" si="55">BT27/BS27</f>
        <v>0.5625</v>
      </c>
    </row>
    <row r="28" spans="1:73">
      <c r="A28" s="7" t="s">
        <v>53</v>
      </c>
      <c r="B28" s="8"/>
      <c r="C28" s="8"/>
      <c r="D28" s="9"/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/>
      <c r="AD28" s="8"/>
      <c r="AE28" s="9"/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35"/>
      <c r="BT28" s="8"/>
      <c r="BU28" s="42"/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v>1</v>
      </c>
      <c r="R29" s="8">
        <v>0</v>
      </c>
      <c r="S29" s="9">
        <f t="shared" ref="S29:S33" si="56">R29/Q29</f>
        <v>0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35"/>
      <c r="BT29" s="8"/>
      <c r="BU29" s="42"/>
    </row>
    <row r="30" spans="1:73">
      <c r="A30" s="10" t="s">
        <v>55</v>
      </c>
      <c r="B30" s="11">
        <f>SUM(B25:B29)</f>
        <v>21</v>
      </c>
      <c r="C30" s="11">
        <f>SUM(C25:C29)</f>
        <v>17</v>
      </c>
      <c r="D30" s="12">
        <f t="shared" si="52"/>
        <v>0.80952380952381</v>
      </c>
      <c r="E30" s="11"/>
      <c r="F30" s="11"/>
      <c r="G30" s="12"/>
      <c r="H30" s="11">
        <f>SUM(H25:H29)</f>
        <v>3</v>
      </c>
      <c r="I30" s="11">
        <f>SUM(I25:I29)</f>
        <v>3</v>
      </c>
      <c r="J30" s="12">
        <f>I30/H30</f>
        <v>1</v>
      </c>
      <c r="K30" s="11"/>
      <c r="L30" s="11"/>
      <c r="M30" s="12"/>
      <c r="N30" s="11"/>
      <c r="O30" s="11"/>
      <c r="P30" s="12"/>
      <c r="Q30" s="11">
        <f>SUM(Q25:Q29)</f>
        <v>1</v>
      </c>
      <c r="R30" s="11">
        <f>SUM(R25:R29)</f>
        <v>0</v>
      </c>
      <c r="S30" s="12">
        <f t="shared" si="56"/>
        <v>0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 t="shared" ref="AC30:AG30" si="57">SUM(AC25:AC29)</f>
        <v>27</v>
      </c>
      <c r="AD30" s="11">
        <f t="shared" si="57"/>
        <v>16</v>
      </c>
      <c r="AE30" s="12">
        <f>AD30/AC30</f>
        <v>0.592592592592593</v>
      </c>
      <c r="AF30" s="11">
        <f t="shared" si="57"/>
        <v>17</v>
      </c>
      <c r="AG30" s="11">
        <f t="shared" si="57"/>
        <v>8</v>
      </c>
      <c r="AH30" s="12">
        <f>AG30/AF30</f>
        <v>0.470588235294118</v>
      </c>
      <c r="AI30" s="11"/>
      <c r="AJ30" s="11"/>
      <c r="AK30" s="12"/>
      <c r="AL30" s="11"/>
      <c r="AM30" s="11"/>
      <c r="AN30" s="12"/>
      <c r="AO30" s="11">
        <f t="shared" ref="AO30:AS30" si="58">SUM(AO25:AO29)</f>
        <v>1</v>
      </c>
      <c r="AP30" s="11">
        <f t="shared" si="58"/>
        <v>1</v>
      </c>
      <c r="AQ30" s="12">
        <f>AP30/AO30</f>
        <v>1</v>
      </c>
      <c r="AR30" s="11">
        <f t="shared" si="58"/>
        <v>3</v>
      </c>
      <c r="AS30" s="11">
        <f t="shared" si="58"/>
        <v>3</v>
      </c>
      <c r="AT30" s="12">
        <f>AS30/AR30</f>
        <v>1</v>
      </c>
      <c r="AU30" s="11">
        <f t="shared" ref="AU30:AY30" si="59">SUM(AU25:AU29)</f>
        <v>1</v>
      </c>
      <c r="AV30" s="11">
        <f t="shared" si="59"/>
        <v>0</v>
      </c>
      <c r="AW30" s="12">
        <f>AV30/AU30</f>
        <v>0</v>
      </c>
      <c r="AX30" s="11">
        <f t="shared" si="59"/>
        <v>32</v>
      </c>
      <c r="AY30" s="11">
        <f t="shared" si="59"/>
        <v>27</v>
      </c>
      <c r="AZ30" s="12">
        <f>AY30/AX30</f>
        <v>0.84375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/>
      <c r="BK30" s="11"/>
      <c r="BL30" s="12"/>
      <c r="BM30" s="11"/>
      <c r="BN30" s="11"/>
      <c r="BO30" s="12"/>
      <c r="BP30" s="11"/>
      <c r="BQ30" s="11"/>
      <c r="BR30" s="12"/>
      <c r="BS30" s="34">
        <f t="shared" si="53"/>
        <v>106</v>
      </c>
      <c r="BT30" s="11">
        <f t="shared" si="54"/>
        <v>75</v>
      </c>
      <c r="BU30" s="43">
        <f t="shared" si="55"/>
        <v>0.707547169811321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/>
      <c r="AD31" s="8"/>
      <c r="AE31" s="9"/>
      <c r="AF31" s="8">
        <v>1</v>
      </c>
      <c r="AG31" s="8">
        <v>1</v>
      </c>
      <c r="AH31" s="9">
        <f>AG31/AF31</f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35"/>
      <c r="BT31" s="8"/>
      <c r="BU31" s="42"/>
    </row>
    <row r="32" spans="1:73">
      <c r="A32" s="7" t="s">
        <v>57</v>
      </c>
      <c r="B32" s="8">
        <v>1</v>
      </c>
      <c r="C32" s="8">
        <v>1</v>
      </c>
      <c r="D32" s="9">
        <f t="shared" si="52"/>
        <v>1</v>
      </c>
      <c r="E32" s="8"/>
      <c r="F32" s="8"/>
      <c r="G32" s="9"/>
      <c r="H32" s="8"/>
      <c r="I32" s="8"/>
      <c r="J32" s="9"/>
      <c r="K32" s="8"/>
      <c r="L32" s="8"/>
      <c r="M32" s="9"/>
      <c r="N32" s="8"/>
      <c r="O32" s="8"/>
      <c r="P32" s="9"/>
      <c r="Q32" s="8">
        <v>5</v>
      </c>
      <c r="R32" s="8">
        <v>5</v>
      </c>
      <c r="S32" s="9">
        <f t="shared" si="56"/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/>
      <c r="AG32" s="8"/>
      <c r="AH32" s="9"/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35">
        <f t="shared" ref="BS32:BS40" si="60">B32+E32+H32+K32+N32+Q32+T32+W32+Z32+AC32+AF32+AI32+AL32+AO32+AR32+AU32+AX32+BA32+BD32+BG32+BJ32+BM32+BP32</f>
        <v>6</v>
      </c>
      <c r="BT32" s="8">
        <f t="shared" ref="BT32:BT40" si="61">C32+F32+I32+L32+O32+R32+U32+X32+AA32+AD32+AG32+AJ32+AM32+AP32+AS32+AV32+AY32+BB32+BE32+BH32+BK32+BN32+BQ32</f>
        <v>6</v>
      </c>
      <c r="BU32" s="42">
        <f t="shared" ref="BU32:BU40" si="62">BT32/BS32</f>
        <v>1</v>
      </c>
    </row>
    <row r="33" spans="1:73">
      <c r="A33" s="7" t="s">
        <v>58</v>
      </c>
      <c r="B33" s="8"/>
      <c r="C33" s="8"/>
      <c r="D33" s="9"/>
      <c r="E33" s="8"/>
      <c r="F33" s="8"/>
      <c r="G33" s="9"/>
      <c r="H33" s="8">
        <v>7</v>
      </c>
      <c r="I33" s="8">
        <v>1</v>
      </c>
      <c r="J33" s="9">
        <f>I33/H33</f>
        <v>0.142857142857143</v>
      </c>
      <c r="K33" s="8"/>
      <c r="L33" s="8"/>
      <c r="M33" s="9"/>
      <c r="N33" s="8"/>
      <c r="O33" s="8"/>
      <c r="P33" s="9"/>
      <c r="Q33" s="8">
        <v>1</v>
      </c>
      <c r="R33" s="8">
        <v>1</v>
      </c>
      <c r="S33" s="9">
        <f t="shared" si="56"/>
        <v>1</v>
      </c>
      <c r="T33" s="8"/>
      <c r="U33" s="8"/>
      <c r="V33" s="9"/>
      <c r="W33" s="8"/>
      <c r="X33" s="8"/>
      <c r="Y33" s="9"/>
      <c r="Z33" s="8"/>
      <c r="AA33" s="8"/>
      <c r="AB33" s="9"/>
      <c r="AC33" s="8"/>
      <c r="AD33" s="8"/>
      <c r="AE33" s="9"/>
      <c r="AF33" s="8"/>
      <c r="AG33" s="8"/>
      <c r="AH33" s="9"/>
      <c r="AI33" s="8"/>
      <c r="AJ33" s="8"/>
      <c r="AK33" s="9"/>
      <c r="AL33" s="8"/>
      <c r="AM33" s="8"/>
      <c r="AN33" s="9"/>
      <c r="AO33" s="8"/>
      <c r="AP33" s="8"/>
      <c r="AQ33" s="9"/>
      <c r="AR33" s="8"/>
      <c r="AS33" s="8"/>
      <c r="AT33" s="9"/>
      <c r="AU33" s="8"/>
      <c r="AV33" s="8"/>
      <c r="AW33" s="9"/>
      <c r="AX33" s="8"/>
      <c r="AY33" s="8"/>
      <c r="AZ33" s="9"/>
      <c r="BA33" s="8"/>
      <c r="BB33" s="8"/>
      <c r="BC33" s="9"/>
      <c r="BD33" s="8"/>
      <c r="BE33" s="8"/>
      <c r="BF33" s="9"/>
      <c r="BG33" s="8"/>
      <c r="BH33" s="8"/>
      <c r="BI33" s="9"/>
      <c r="BJ33" s="8">
        <v>3</v>
      </c>
      <c r="BK33" s="8">
        <v>3</v>
      </c>
      <c r="BL33" s="9">
        <f>BK33/BJ33</f>
        <v>1</v>
      </c>
      <c r="BM33" s="8"/>
      <c r="BN33" s="8"/>
      <c r="BO33" s="9"/>
      <c r="BP33" s="8"/>
      <c r="BQ33" s="8"/>
      <c r="BR33" s="9"/>
      <c r="BS33" s="35">
        <f t="shared" si="60"/>
        <v>11</v>
      </c>
      <c r="BT33" s="8">
        <f t="shared" si="61"/>
        <v>5</v>
      </c>
      <c r="BU33" s="42">
        <f t="shared" si="62"/>
        <v>0.454545454545455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/>
      <c r="AG34" s="8"/>
      <c r="AH34" s="9"/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35"/>
      <c r="BT34" s="8"/>
      <c r="BU34" s="42"/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/>
      <c r="R35" s="8"/>
      <c r="S35" s="9"/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35"/>
      <c r="BT35" s="8"/>
      <c r="BU35" s="42"/>
    </row>
    <row r="36" spans="1:73">
      <c r="A36" s="10" t="s">
        <v>61</v>
      </c>
      <c r="B36" s="11">
        <f>SUM(B31:B35)</f>
        <v>1</v>
      </c>
      <c r="C36" s="11">
        <f>SUM(C31:C35)</f>
        <v>1</v>
      </c>
      <c r="D36" s="12">
        <f t="shared" ref="D36:D41" si="63">C36/B36</f>
        <v>1</v>
      </c>
      <c r="E36" s="11"/>
      <c r="F36" s="11"/>
      <c r="G36" s="12"/>
      <c r="H36" s="11">
        <f>SUM(H31:H35)</f>
        <v>7</v>
      </c>
      <c r="I36" s="11">
        <f>SUM(I31:I35)</f>
        <v>1</v>
      </c>
      <c r="J36" s="12">
        <f t="shared" ref="J36:J37" si="64">I36/H36</f>
        <v>0.142857142857143</v>
      </c>
      <c r="K36" s="11"/>
      <c r="L36" s="11"/>
      <c r="M36" s="12"/>
      <c r="N36" s="11"/>
      <c r="O36" s="11"/>
      <c r="P36" s="12"/>
      <c r="Q36" s="11">
        <f>SUM(Q31:Q35)</f>
        <v>6</v>
      </c>
      <c r="R36" s="11">
        <f>SUM(R31:R35)</f>
        <v>6</v>
      </c>
      <c r="S36" s="12">
        <f t="shared" ref="S36:S37" si="65">R36/Q36</f>
        <v>1</v>
      </c>
      <c r="T36" s="11"/>
      <c r="U36" s="11"/>
      <c r="V36" s="12"/>
      <c r="W36" s="11"/>
      <c r="X36" s="11"/>
      <c r="Y36" s="12"/>
      <c r="Z36" s="11"/>
      <c r="AA36" s="11"/>
      <c r="AB36" s="12"/>
      <c r="AC36" s="11"/>
      <c r="AD36" s="11"/>
      <c r="AE36" s="12"/>
      <c r="AF36" s="11">
        <f t="shared" ref="AC36:AG36" si="66">SUM(AF31:AF35)</f>
        <v>1</v>
      </c>
      <c r="AG36" s="11">
        <f t="shared" si="66"/>
        <v>1</v>
      </c>
      <c r="AH36" s="12">
        <f t="shared" ref="AH36:AH40" si="67">AG36/AF36</f>
        <v>1</v>
      </c>
      <c r="AI36" s="11"/>
      <c r="AJ36" s="11"/>
      <c r="AK36" s="12"/>
      <c r="AL36" s="11"/>
      <c r="AM36" s="11"/>
      <c r="AN36" s="12"/>
      <c r="AO36" s="11"/>
      <c r="AP36" s="11"/>
      <c r="AQ36" s="12"/>
      <c r="AR36" s="11"/>
      <c r="AS36" s="11"/>
      <c r="AT36" s="12"/>
      <c r="AU36" s="11"/>
      <c r="AV36" s="11"/>
      <c r="AW36" s="12"/>
      <c r="AX36" s="11"/>
      <c r="AY36" s="11"/>
      <c r="AZ36" s="12"/>
      <c r="BA36" s="11"/>
      <c r="BB36" s="11"/>
      <c r="BC36" s="12"/>
      <c r="BD36" s="11"/>
      <c r="BE36" s="11"/>
      <c r="BF36" s="12"/>
      <c r="BG36" s="11"/>
      <c r="BH36" s="11"/>
      <c r="BI36" s="12"/>
      <c r="BJ36" s="11">
        <f>SUM(BJ31:BJ35)</f>
        <v>3</v>
      </c>
      <c r="BK36" s="11">
        <f>SUM(BK31:BK35)</f>
        <v>3</v>
      </c>
      <c r="BL36" s="12">
        <f t="shared" ref="BL36:BL40" si="68">BK36/BJ36</f>
        <v>1</v>
      </c>
      <c r="BM36" s="11"/>
      <c r="BN36" s="11"/>
      <c r="BO36" s="12"/>
      <c r="BP36" s="11"/>
      <c r="BQ36" s="11"/>
      <c r="BR36" s="12"/>
      <c r="BS36" s="34">
        <f t="shared" si="60"/>
        <v>18</v>
      </c>
      <c r="BT36" s="11">
        <f t="shared" si="61"/>
        <v>12</v>
      </c>
      <c r="BU36" s="43">
        <f t="shared" si="62"/>
        <v>0.666666666666667</v>
      </c>
    </row>
    <row r="37" spans="1:73">
      <c r="A37" s="13" t="s">
        <v>62</v>
      </c>
      <c r="B37" s="14">
        <f>B30+B36</f>
        <v>22</v>
      </c>
      <c r="C37" s="14">
        <f>C30+C36</f>
        <v>18</v>
      </c>
      <c r="D37" s="15">
        <f t="shared" si="63"/>
        <v>0.818181818181818</v>
      </c>
      <c r="E37" s="14"/>
      <c r="F37" s="14"/>
      <c r="G37" s="15"/>
      <c r="H37" s="14">
        <f>H30+H36</f>
        <v>10</v>
      </c>
      <c r="I37" s="14">
        <f>I30+I36</f>
        <v>4</v>
      </c>
      <c r="J37" s="15">
        <f t="shared" si="64"/>
        <v>0.4</v>
      </c>
      <c r="K37" s="14"/>
      <c r="L37" s="14"/>
      <c r="M37" s="15"/>
      <c r="N37" s="14"/>
      <c r="O37" s="14"/>
      <c r="P37" s="15"/>
      <c r="Q37" s="14">
        <f>Q30+Q36</f>
        <v>7</v>
      </c>
      <c r="R37" s="14">
        <f>R30+R36</f>
        <v>6</v>
      </c>
      <c r="S37" s="15">
        <f t="shared" si="65"/>
        <v>0.857142857142857</v>
      </c>
      <c r="T37" s="14"/>
      <c r="U37" s="14"/>
      <c r="V37" s="15"/>
      <c r="W37" s="14"/>
      <c r="X37" s="14"/>
      <c r="Y37" s="15"/>
      <c r="Z37" s="14"/>
      <c r="AA37" s="14"/>
      <c r="AB37" s="15"/>
      <c r="AC37" s="14">
        <f t="shared" ref="AC37:AG37" si="69">AC30+AC36</f>
        <v>27</v>
      </c>
      <c r="AD37" s="14">
        <f t="shared" si="69"/>
        <v>16</v>
      </c>
      <c r="AE37" s="15">
        <f t="shared" ref="AE36:AE38" si="70">AD37/AC37</f>
        <v>0.592592592592593</v>
      </c>
      <c r="AF37" s="14">
        <f t="shared" si="69"/>
        <v>18</v>
      </c>
      <c r="AG37" s="14">
        <f t="shared" si="69"/>
        <v>9</v>
      </c>
      <c r="AH37" s="15">
        <f t="shared" si="67"/>
        <v>0.5</v>
      </c>
      <c r="AI37" s="14"/>
      <c r="AJ37" s="14"/>
      <c r="AK37" s="15"/>
      <c r="AL37" s="14"/>
      <c r="AM37" s="14"/>
      <c r="AN37" s="15"/>
      <c r="AO37" s="14">
        <f t="shared" ref="AO37:AS37" si="71">AO30+AO36</f>
        <v>1</v>
      </c>
      <c r="AP37" s="14">
        <f t="shared" si="71"/>
        <v>1</v>
      </c>
      <c r="AQ37" s="15">
        <f>AP37/AO37</f>
        <v>1</v>
      </c>
      <c r="AR37" s="14">
        <f t="shared" si="71"/>
        <v>3</v>
      </c>
      <c r="AS37" s="14">
        <f t="shared" si="71"/>
        <v>3</v>
      </c>
      <c r="AT37" s="15">
        <f>AS37/AR37</f>
        <v>1</v>
      </c>
      <c r="AU37" s="14">
        <f t="shared" ref="AU37:AY37" si="72">AU30+AU36</f>
        <v>1</v>
      </c>
      <c r="AV37" s="14">
        <f t="shared" si="72"/>
        <v>0</v>
      </c>
      <c r="AW37" s="15">
        <f>AV37/AU37</f>
        <v>0</v>
      </c>
      <c r="AX37" s="14">
        <f t="shared" si="72"/>
        <v>32</v>
      </c>
      <c r="AY37" s="14">
        <f t="shared" si="72"/>
        <v>27</v>
      </c>
      <c r="AZ37" s="15">
        <f>AY37/AX37</f>
        <v>0.84375</v>
      </c>
      <c r="BA37" s="14"/>
      <c r="BB37" s="14"/>
      <c r="BC37" s="15"/>
      <c r="BD37" s="14"/>
      <c r="BE37" s="14"/>
      <c r="BF37" s="15"/>
      <c r="BG37" s="14"/>
      <c r="BH37" s="14"/>
      <c r="BI37" s="15"/>
      <c r="BJ37" s="14">
        <f t="shared" ref="BJ37:BN37" si="73">BJ30+BJ36</f>
        <v>3</v>
      </c>
      <c r="BK37" s="14">
        <f t="shared" si="73"/>
        <v>3</v>
      </c>
      <c r="BL37" s="15">
        <f t="shared" si="68"/>
        <v>1</v>
      </c>
      <c r="BM37" s="14"/>
      <c r="BN37" s="14"/>
      <c r="BO37" s="15"/>
      <c r="BP37" s="14"/>
      <c r="BQ37" s="14"/>
      <c r="BR37" s="15"/>
      <c r="BS37" s="36">
        <f t="shared" si="60"/>
        <v>124</v>
      </c>
      <c r="BT37" s="14">
        <f t="shared" si="61"/>
        <v>87</v>
      </c>
      <c r="BU37" s="44">
        <f t="shared" si="62"/>
        <v>0.701612903225806</v>
      </c>
    </row>
    <row r="38" spans="1:73">
      <c r="A38" s="7" t="s">
        <v>63</v>
      </c>
      <c r="B38" s="8">
        <v>4</v>
      </c>
      <c r="C38" s="8">
        <v>2</v>
      </c>
      <c r="D38" s="9">
        <f t="shared" si="63"/>
        <v>0.5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/>
      <c r="R38" s="8"/>
      <c r="S38" s="9"/>
      <c r="T38" s="8"/>
      <c r="U38" s="8"/>
      <c r="V38" s="9"/>
      <c r="W38" s="8"/>
      <c r="X38" s="8"/>
      <c r="Y38" s="9"/>
      <c r="Z38" s="8"/>
      <c r="AA38" s="8"/>
      <c r="AB38" s="9"/>
      <c r="AC38" s="8">
        <v>9</v>
      </c>
      <c r="AD38" s="8">
        <v>6</v>
      </c>
      <c r="AE38" s="9">
        <f t="shared" si="70"/>
        <v>0.666666666666667</v>
      </c>
      <c r="AF38" s="8">
        <v>3</v>
      </c>
      <c r="AG38" s="8">
        <v>1</v>
      </c>
      <c r="AH38" s="9">
        <f t="shared" si="67"/>
        <v>0.333333333333333</v>
      </c>
      <c r="AI38" s="8"/>
      <c r="AJ38" s="8"/>
      <c r="AK38" s="9"/>
      <c r="AL38" s="8"/>
      <c r="AM38" s="8"/>
      <c r="AN38" s="9"/>
      <c r="AO38" s="8">
        <v>2</v>
      </c>
      <c r="AP38" s="8">
        <v>1</v>
      </c>
      <c r="AQ38" s="9">
        <f>AP38/AO38</f>
        <v>0.5</v>
      </c>
      <c r="AR38" s="8"/>
      <c r="AS38" s="8"/>
      <c r="AT38" s="9"/>
      <c r="AU38" s="8"/>
      <c r="AV38" s="8"/>
      <c r="AW38" s="9"/>
      <c r="AX38" s="8">
        <v>38</v>
      </c>
      <c r="AY38" s="8">
        <v>29</v>
      </c>
      <c r="AZ38" s="9">
        <f>AY38/AX38</f>
        <v>0.763157894736842</v>
      </c>
      <c r="BA38" s="8"/>
      <c r="BB38" s="8"/>
      <c r="BC38" s="9"/>
      <c r="BD38" s="8"/>
      <c r="BE38" s="8"/>
      <c r="BF38" s="9"/>
      <c r="BG38" s="8"/>
      <c r="BH38" s="8"/>
      <c r="BI38" s="9"/>
      <c r="BJ38" s="8">
        <v>3</v>
      </c>
      <c r="BK38" s="8">
        <v>2</v>
      </c>
      <c r="BL38" s="9">
        <f t="shared" si="68"/>
        <v>0.666666666666667</v>
      </c>
      <c r="BM38" s="8"/>
      <c r="BN38" s="8"/>
      <c r="BO38" s="9"/>
      <c r="BP38" s="8"/>
      <c r="BQ38" s="8"/>
      <c r="BR38" s="9"/>
      <c r="BS38" s="35">
        <f t="shared" si="60"/>
        <v>59</v>
      </c>
      <c r="BT38" s="8">
        <f t="shared" si="61"/>
        <v>41</v>
      </c>
      <c r="BU38" s="42">
        <f t="shared" si="62"/>
        <v>0.694915254237288</v>
      </c>
    </row>
    <row r="39" spans="1:73">
      <c r="A39" s="7" t="s">
        <v>64</v>
      </c>
      <c r="B39" s="8">
        <v>4</v>
      </c>
      <c r="C39" s="8">
        <v>1</v>
      </c>
      <c r="D39" s="9">
        <f t="shared" ref="D39:D44" si="74">C39/B39</f>
        <v>0.25</v>
      </c>
      <c r="E39" s="8"/>
      <c r="F39" s="8"/>
      <c r="G39" s="9"/>
      <c r="H39" s="8">
        <v>5</v>
      </c>
      <c r="I39" s="8">
        <v>4</v>
      </c>
      <c r="J39" s="9">
        <f>I39/H39</f>
        <v>0.8</v>
      </c>
      <c r="K39" s="8"/>
      <c r="L39" s="8"/>
      <c r="M39" s="9"/>
      <c r="N39" s="8"/>
      <c r="O39" s="8"/>
      <c r="P39" s="9"/>
      <c r="Q39" s="8">
        <v>1</v>
      </c>
      <c r="R39" s="8">
        <v>0</v>
      </c>
      <c r="S39" s="9">
        <f>R39/Q39</f>
        <v>0</v>
      </c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v>9</v>
      </c>
      <c r="AG39" s="8">
        <v>3</v>
      </c>
      <c r="AH39" s="9">
        <f t="shared" si="67"/>
        <v>0.333333333333333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/>
      <c r="BK39" s="8"/>
      <c r="BL39" s="9"/>
      <c r="BM39" s="8"/>
      <c r="BN39" s="8"/>
      <c r="BO39" s="9"/>
      <c r="BP39" s="8"/>
      <c r="BQ39" s="8"/>
      <c r="BR39" s="9"/>
      <c r="BS39" s="35">
        <f t="shared" si="60"/>
        <v>19</v>
      </c>
      <c r="BT39" s="8">
        <f t="shared" si="61"/>
        <v>8</v>
      </c>
      <c r="BU39" s="42">
        <f t="shared" si="62"/>
        <v>0.421052631578947</v>
      </c>
    </row>
    <row r="40" spans="1:73">
      <c r="A40" s="7" t="s">
        <v>65</v>
      </c>
      <c r="B40" s="8">
        <v>25</v>
      </c>
      <c r="C40" s="8">
        <v>16</v>
      </c>
      <c r="D40" s="9">
        <f t="shared" si="63"/>
        <v>0.64</v>
      </c>
      <c r="E40" s="8"/>
      <c r="F40" s="8"/>
      <c r="G40" s="9"/>
      <c r="H40" s="8">
        <v>4</v>
      </c>
      <c r="I40" s="8">
        <v>2</v>
      </c>
      <c r="J40" s="9">
        <f>I40/H40</f>
        <v>0.5</v>
      </c>
      <c r="K40" s="8"/>
      <c r="L40" s="8"/>
      <c r="M40" s="9"/>
      <c r="N40" s="8"/>
      <c r="O40" s="8"/>
      <c r="P40" s="9"/>
      <c r="Q40" s="8"/>
      <c r="R40" s="8"/>
      <c r="S40" s="9"/>
      <c r="T40" s="8"/>
      <c r="U40" s="8"/>
      <c r="V40" s="9"/>
      <c r="W40" s="8"/>
      <c r="X40" s="8"/>
      <c r="Y40" s="9"/>
      <c r="Z40" s="8"/>
      <c r="AA40" s="8"/>
      <c r="AB40" s="9"/>
      <c r="AC40" s="8">
        <v>30</v>
      </c>
      <c r="AD40" s="8">
        <v>20</v>
      </c>
      <c r="AE40" s="9">
        <f>AD40/AC40</f>
        <v>0.666666666666667</v>
      </c>
      <c r="AF40" s="8">
        <v>14</v>
      </c>
      <c r="AG40" s="8">
        <v>6</v>
      </c>
      <c r="AH40" s="9">
        <f t="shared" si="67"/>
        <v>0.428571428571429</v>
      </c>
      <c r="AI40" s="8"/>
      <c r="AJ40" s="8"/>
      <c r="AK40" s="9"/>
      <c r="AL40" s="8"/>
      <c r="AM40" s="8"/>
      <c r="AN40" s="9"/>
      <c r="AO40" s="8"/>
      <c r="AP40" s="8"/>
      <c r="AQ40" s="9"/>
      <c r="AR40" s="8">
        <v>3</v>
      </c>
      <c r="AS40" s="8">
        <v>2</v>
      </c>
      <c r="AT40" s="9">
        <f t="shared" ref="AT40:AT46" si="75">AS40/AR40</f>
        <v>0.666666666666667</v>
      </c>
      <c r="AU40" s="8">
        <v>1</v>
      </c>
      <c r="AV40" s="8">
        <v>0</v>
      </c>
      <c r="AW40" s="9">
        <f>AV40/AU40</f>
        <v>0</v>
      </c>
      <c r="AX40" s="8"/>
      <c r="AY40" s="8"/>
      <c r="AZ40" s="9"/>
      <c r="BA40" s="8"/>
      <c r="BB40" s="8"/>
      <c r="BC40" s="9"/>
      <c r="BD40" s="8">
        <v>1</v>
      </c>
      <c r="BE40" s="8">
        <v>1</v>
      </c>
      <c r="BF40" s="9">
        <f>BE40/BD40</f>
        <v>1</v>
      </c>
      <c r="BG40" s="8"/>
      <c r="BH40" s="8"/>
      <c r="BI40" s="9"/>
      <c r="BJ40" s="8">
        <v>5</v>
      </c>
      <c r="BK40" s="8">
        <v>2</v>
      </c>
      <c r="BL40" s="9">
        <f t="shared" si="68"/>
        <v>0.4</v>
      </c>
      <c r="BM40" s="8"/>
      <c r="BN40" s="8"/>
      <c r="BO40" s="9"/>
      <c r="BP40" s="8"/>
      <c r="BQ40" s="8"/>
      <c r="BR40" s="9"/>
      <c r="BS40" s="35">
        <f t="shared" si="60"/>
        <v>83</v>
      </c>
      <c r="BT40" s="8">
        <f t="shared" si="61"/>
        <v>49</v>
      </c>
      <c r="BU40" s="42">
        <f t="shared" si="62"/>
        <v>0.590361445783133</v>
      </c>
    </row>
    <row r="41" spans="1:73">
      <c r="A41" s="7" t="s">
        <v>66</v>
      </c>
      <c r="B41" s="8">
        <v>1</v>
      </c>
      <c r="C41" s="8">
        <v>1</v>
      </c>
      <c r="D41" s="9">
        <f t="shared" si="63"/>
        <v>1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/>
      <c r="AD41" s="8"/>
      <c r="AE41" s="9"/>
      <c r="AF41" s="8"/>
      <c r="AG41" s="8"/>
      <c r="AH41" s="9"/>
      <c r="AI41" s="8"/>
      <c r="AJ41" s="8"/>
      <c r="AK41" s="9"/>
      <c r="AL41" s="8"/>
      <c r="AM41" s="8"/>
      <c r="AN41" s="9"/>
      <c r="AO41" s="8"/>
      <c r="AP41" s="8"/>
      <c r="AQ41" s="9"/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35"/>
      <c r="BT41" s="8"/>
      <c r="BU41" s="42"/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v>1</v>
      </c>
      <c r="R42" s="8">
        <v>0</v>
      </c>
      <c r="S42" s="9">
        <f t="shared" ref="S42:S46" si="76">R42/Q42</f>
        <v>0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35">
        <f t="shared" ref="BS42:BS44" si="77">B42+E42+H42+K42+N42+Q42+T42+W42+Z42+AC42+AF42+AI42+AL42+AO42+AR42+AU42+AX42+BA42+BD42+BG42+BJ42+BM42+BP42</f>
        <v>1</v>
      </c>
      <c r="BT42" s="8">
        <f t="shared" ref="BT42:BT44" si="78">C42+F42+I42+L42+O42+R42+U42+X42+AA42+AD42+AG42+AJ42+AM42+AP42+AS42+AV42+AY42+BB42+BE42+BH42+BK42+BN42+BQ42</f>
        <v>0</v>
      </c>
      <c r="BU42" s="42">
        <f t="shared" ref="BU42:BU44" si="79">BT42/BS42</f>
        <v>0</v>
      </c>
    </row>
    <row r="43" spans="1:73">
      <c r="A43" s="10" t="s">
        <v>68</v>
      </c>
      <c r="B43" s="11">
        <f>SUM(B38:B42)</f>
        <v>34</v>
      </c>
      <c r="C43" s="11">
        <f>SUM(C38:C42)</f>
        <v>20</v>
      </c>
      <c r="D43" s="12">
        <f t="shared" si="74"/>
        <v>0.588235294117647</v>
      </c>
      <c r="E43" s="11"/>
      <c r="F43" s="11"/>
      <c r="G43" s="12"/>
      <c r="H43" s="11">
        <f>SUM(H38:H42)</f>
        <v>9</v>
      </c>
      <c r="I43" s="11">
        <f>SUM(I38:I42)</f>
        <v>6</v>
      </c>
      <c r="J43" s="12">
        <f t="shared" ref="J43:J46" si="80">I43/H43</f>
        <v>0.666666666666667</v>
      </c>
      <c r="K43" s="11"/>
      <c r="L43" s="11"/>
      <c r="M43" s="12"/>
      <c r="N43" s="11"/>
      <c r="O43" s="11"/>
      <c r="P43" s="12"/>
      <c r="Q43" s="11">
        <f>SUM(Q38:Q42)</f>
        <v>2</v>
      </c>
      <c r="R43" s="11">
        <f>SUM(R38:R42)</f>
        <v>0</v>
      </c>
      <c r="S43" s="12">
        <f t="shared" si="76"/>
        <v>0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 t="shared" ref="AC43:AG43" si="81">SUM(AC38:AC42)</f>
        <v>39</v>
      </c>
      <c r="AD43" s="11">
        <f t="shared" si="81"/>
        <v>26</v>
      </c>
      <c r="AE43" s="12">
        <f>AD43/AC43</f>
        <v>0.666666666666667</v>
      </c>
      <c r="AF43" s="11">
        <f t="shared" si="81"/>
        <v>26</v>
      </c>
      <c r="AG43" s="11">
        <f t="shared" si="81"/>
        <v>10</v>
      </c>
      <c r="AH43" s="12">
        <f>AG43/AF43</f>
        <v>0.384615384615385</v>
      </c>
      <c r="AI43" s="11"/>
      <c r="AJ43" s="11"/>
      <c r="AK43" s="12"/>
      <c r="AL43" s="11"/>
      <c r="AM43" s="11"/>
      <c r="AN43" s="12"/>
      <c r="AO43" s="11">
        <f t="shared" ref="AO43:AS43" si="82">SUM(AO38:AO42)</f>
        <v>2</v>
      </c>
      <c r="AP43" s="11">
        <f t="shared" si="82"/>
        <v>1</v>
      </c>
      <c r="AQ43" s="12">
        <f>AP43/AO43</f>
        <v>0.5</v>
      </c>
      <c r="AR43" s="11">
        <f t="shared" si="82"/>
        <v>3</v>
      </c>
      <c r="AS43" s="11">
        <f t="shared" si="82"/>
        <v>2</v>
      </c>
      <c r="AT43" s="12">
        <f t="shared" si="75"/>
        <v>0.666666666666667</v>
      </c>
      <c r="AU43" s="11">
        <f t="shared" ref="AU43:AY43" si="83">SUM(AU38:AU42)</f>
        <v>1</v>
      </c>
      <c r="AV43" s="11">
        <f t="shared" si="83"/>
        <v>0</v>
      </c>
      <c r="AW43" s="12">
        <f>AV43/AU43</f>
        <v>0</v>
      </c>
      <c r="AX43" s="11">
        <f t="shared" si="83"/>
        <v>38</v>
      </c>
      <c r="AY43" s="11">
        <f t="shared" si="83"/>
        <v>29</v>
      </c>
      <c r="AZ43" s="12">
        <f>AY43/AX43</f>
        <v>0.763157894736842</v>
      </c>
      <c r="BA43" s="11"/>
      <c r="BB43" s="11"/>
      <c r="BC43" s="12"/>
      <c r="BD43" s="11">
        <f>SUM(BD38:BD42)</f>
        <v>1</v>
      </c>
      <c r="BE43" s="11">
        <f>SUM(BE38:BE42)</f>
        <v>1</v>
      </c>
      <c r="BF43" s="12">
        <f>BE43/BD43</f>
        <v>1</v>
      </c>
      <c r="BG43" s="11"/>
      <c r="BH43" s="11"/>
      <c r="BI43" s="12"/>
      <c r="BJ43" s="11">
        <f t="shared" ref="BG43:BK43" si="84">SUM(BJ38:BJ42)</f>
        <v>8</v>
      </c>
      <c r="BK43" s="11">
        <f t="shared" si="84"/>
        <v>4</v>
      </c>
      <c r="BL43" s="12">
        <f t="shared" ref="BL43:BL46" si="85">BK43/BJ43</f>
        <v>0.5</v>
      </c>
      <c r="BM43" s="11"/>
      <c r="BN43" s="11"/>
      <c r="BO43" s="12"/>
      <c r="BP43" s="11"/>
      <c r="BQ43" s="11"/>
      <c r="BR43" s="12"/>
      <c r="BS43" s="34">
        <f t="shared" si="77"/>
        <v>163</v>
      </c>
      <c r="BT43" s="11">
        <f t="shared" si="78"/>
        <v>99</v>
      </c>
      <c r="BU43" s="43">
        <f t="shared" si="79"/>
        <v>0.607361963190184</v>
      </c>
    </row>
    <row r="44" spans="1:73">
      <c r="A44" s="7" t="s">
        <v>69</v>
      </c>
      <c r="B44" s="8">
        <v>3</v>
      </c>
      <c r="C44" s="8">
        <v>3</v>
      </c>
      <c r="D44" s="9">
        <f t="shared" si="74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/>
      <c r="AD44" s="8"/>
      <c r="AE44" s="9"/>
      <c r="AF44" s="8">
        <v>2</v>
      </c>
      <c r="AG44" s="8">
        <v>0</v>
      </c>
      <c r="AH44" s="9">
        <f>AG44/AF44</f>
        <v>0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35">
        <f t="shared" si="77"/>
        <v>5</v>
      </c>
      <c r="BT44" s="8">
        <f t="shared" si="78"/>
        <v>3</v>
      </c>
      <c r="BU44" s="42">
        <f t="shared" si="79"/>
        <v>0.6</v>
      </c>
    </row>
    <row r="45" spans="1:73">
      <c r="A45" s="7" t="s">
        <v>70</v>
      </c>
      <c r="B45" s="8"/>
      <c r="C45" s="8"/>
      <c r="D45" s="9"/>
      <c r="E45" s="8"/>
      <c r="F45" s="8"/>
      <c r="G45" s="9"/>
      <c r="H45" s="8">
        <v>1</v>
      </c>
      <c r="I45" s="8">
        <v>1</v>
      </c>
      <c r="J45" s="9">
        <f t="shared" si="80"/>
        <v>1</v>
      </c>
      <c r="K45" s="8"/>
      <c r="L45" s="8"/>
      <c r="M45" s="9"/>
      <c r="N45" s="8"/>
      <c r="O45" s="8"/>
      <c r="P45" s="9"/>
      <c r="Q45" s="8">
        <v>13</v>
      </c>
      <c r="R45" s="8">
        <v>10</v>
      </c>
      <c r="S45" s="9">
        <f t="shared" si="76"/>
        <v>0.769230769230769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>
        <v>3</v>
      </c>
      <c r="AS45" s="8">
        <v>2</v>
      </c>
      <c r="AT45" s="9">
        <f t="shared" si="75"/>
        <v>0.666666666666667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>
        <v>1</v>
      </c>
      <c r="BK45" s="8">
        <v>1</v>
      </c>
      <c r="BL45" s="9">
        <f t="shared" si="85"/>
        <v>1</v>
      </c>
      <c r="BM45" s="8"/>
      <c r="BN45" s="8"/>
      <c r="BO45" s="9"/>
      <c r="BP45" s="8"/>
      <c r="BQ45" s="8"/>
      <c r="BR45" s="9"/>
      <c r="BS45" s="35"/>
      <c r="BT45" s="8"/>
      <c r="BU45" s="42"/>
    </row>
    <row r="46" spans="1:73">
      <c r="A46" s="7" t="s">
        <v>71</v>
      </c>
      <c r="B46" s="8">
        <v>3</v>
      </c>
      <c r="C46" s="8">
        <v>2</v>
      </c>
      <c r="D46" s="9">
        <f>C46/B46</f>
        <v>0.666666666666667</v>
      </c>
      <c r="E46" s="8"/>
      <c r="F46" s="8"/>
      <c r="G46" s="9"/>
      <c r="H46" s="8">
        <v>21</v>
      </c>
      <c r="I46" s="8">
        <v>17</v>
      </c>
      <c r="J46" s="9">
        <f t="shared" si="80"/>
        <v>0.80952380952381</v>
      </c>
      <c r="K46" s="8"/>
      <c r="L46" s="8"/>
      <c r="M46" s="9"/>
      <c r="N46" s="8"/>
      <c r="O46" s="8"/>
      <c r="P46" s="9"/>
      <c r="Q46" s="8">
        <v>2</v>
      </c>
      <c r="R46" s="8">
        <v>2</v>
      </c>
      <c r="S46" s="9">
        <f t="shared" si="76"/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/>
      <c r="AD46" s="8"/>
      <c r="AE46" s="9"/>
      <c r="AF46" s="8"/>
      <c r="AG46" s="8"/>
      <c r="AH46" s="9"/>
      <c r="AI46" s="8"/>
      <c r="AJ46" s="8"/>
      <c r="AK46" s="9"/>
      <c r="AL46" s="8"/>
      <c r="AM46" s="8"/>
      <c r="AN46" s="9"/>
      <c r="AO46" s="8"/>
      <c r="AP46" s="8"/>
      <c r="AQ46" s="9"/>
      <c r="AR46" s="8">
        <v>1</v>
      </c>
      <c r="AS46" s="8">
        <v>0</v>
      </c>
      <c r="AT46" s="9">
        <f t="shared" si="75"/>
        <v>0</v>
      </c>
      <c r="AU46" s="8"/>
      <c r="AV46" s="8"/>
      <c r="AW46" s="9"/>
      <c r="AX46" s="8"/>
      <c r="AY46" s="8"/>
      <c r="AZ46" s="9"/>
      <c r="BA46" s="8"/>
      <c r="BB46" s="8"/>
      <c r="BC46" s="9"/>
      <c r="BD46" s="8"/>
      <c r="BE46" s="8"/>
      <c r="BF46" s="9"/>
      <c r="BG46" s="8"/>
      <c r="BH46" s="8"/>
      <c r="BI46" s="9"/>
      <c r="BJ46" s="8">
        <v>2</v>
      </c>
      <c r="BK46" s="8">
        <v>2</v>
      </c>
      <c r="BL46" s="9">
        <f t="shared" si="85"/>
        <v>1</v>
      </c>
      <c r="BM46" s="8"/>
      <c r="BN46" s="8"/>
      <c r="BO46" s="9"/>
      <c r="BP46" s="8"/>
      <c r="BQ46" s="8"/>
      <c r="BR46" s="9"/>
      <c r="BS46" s="35">
        <f t="shared" ref="BS46:BS52" si="86">B46+E46+H46+K46+N46+Q46+T46+W46+Z46+AC46+AF46+AI46+AL46+AO46+AR46+AU46+AX46+BA46+BD46+BG46+BJ46+BM46+BP46</f>
        <v>29</v>
      </c>
      <c r="BT46" s="8">
        <f t="shared" ref="BT46:BT52" si="87">C46+F46+I46+L46+O46+R46+U46+X46+AA46+AD46+AG46+AJ46+AM46+AP46+AS46+AV46+AY46+BB46+BE46+BH46+BK46+BN46+BQ46</f>
        <v>23</v>
      </c>
      <c r="BU46" s="42">
        <f t="shared" ref="BU46:BU52" si="88">BT46/BS46</f>
        <v>0.793103448275862</v>
      </c>
    </row>
    <row r="47" spans="1:73">
      <c r="A47" s="7" t="s">
        <v>72</v>
      </c>
      <c r="B47" s="8"/>
      <c r="C47" s="8"/>
      <c r="D47" s="9"/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35"/>
      <c r="BT47" s="8"/>
      <c r="BU47" s="42"/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/>
      <c r="R48" s="8"/>
      <c r="S48" s="9"/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35"/>
      <c r="BT48" s="8"/>
      <c r="BU48" s="42"/>
    </row>
    <row r="49" spans="1:73">
      <c r="A49" s="10" t="s">
        <v>74</v>
      </c>
      <c r="B49" s="11">
        <f>SUM(B44:B48)</f>
        <v>6</v>
      </c>
      <c r="C49" s="11">
        <f>SUM(C44:C48)</f>
        <v>5</v>
      </c>
      <c r="D49" s="12">
        <f t="shared" ref="D49:D52" si="89">C49/B49</f>
        <v>0.833333333333333</v>
      </c>
      <c r="E49" s="11"/>
      <c r="F49" s="11"/>
      <c r="G49" s="12"/>
      <c r="H49" s="11">
        <f>SUM(H44:H48)</f>
        <v>22</v>
      </c>
      <c r="I49" s="11">
        <f>SUM(I44:I48)</f>
        <v>18</v>
      </c>
      <c r="J49" s="12">
        <f t="shared" ref="J49:J52" si="90">I49/H49</f>
        <v>0.818181818181818</v>
      </c>
      <c r="K49" s="11"/>
      <c r="L49" s="11"/>
      <c r="M49" s="12"/>
      <c r="N49" s="11"/>
      <c r="O49" s="11"/>
      <c r="P49" s="12"/>
      <c r="Q49" s="11">
        <f>SUM(Q44:Q48)</f>
        <v>15</v>
      </c>
      <c r="R49" s="11">
        <f>SUM(R44:R48)</f>
        <v>12</v>
      </c>
      <c r="S49" s="12">
        <f t="shared" ref="S49:S52" si="91">R49/Q49</f>
        <v>0.8</v>
      </c>
      <c r="T49" s="11"/>
      <c r="U49" s="11"/>
      <c r="V49" s="12"/>
      <c r="W49" s="11"/>
      <c r="X49" s="11"/>
      <c r="Y49" s="12"/>
      <c r="Z49" s="11"/>
      <c r="AA49" s="11"/>
      <c r="AB49" s="12"/>
      <c r="AC49" s="11"/>
      <c r="AD49" s="11"/>
      <c r="AE49" s="12"/>
      <c r="AF49" s="11">
        <f t="shared" ref="AC49:AG49" si="92">SUM(AF44:AF48)</f>
        <v>2</v>
      </c>
      <c r="AG49" s="11">
        <f t="shared" si="92"/>
        <v>0</v>
      </c>
      <c r="AH49" s="12">
        <f t="shared" ref="AH49:AH52" si="93">AG49/AF49</f>
        <v>0</v>
      </c>
      <c r="AI49" s="11"/>
      <c r="AJ49" s="11"/>
      <c r="AK49" s="12"/>
      <c r="AL49" s="11"/>
      <c r="AM49" s="11"/>
      <c r="AN49" s="12"/>
      <c r="AO49" s="11"/>
      <c r="AP49" s="11"/>
      <c r="AQ49" s="12"/>
      <c r="AR49" s="11">
        <f>SUM(AR44:AR48)</f>
        <v>4</v>
      </c>
      <c r="AS49" s="11">
        <f>SUM(AS44:AS48)</f>
        <v>2</v>
      </c>
      <c r="AT49" s="12">
        <f>AS49/AR49</f>
        <v>0.5</v>
      </c>
      <c r="AU49" s="11"/>
      <c r="AV49" s="11"/>
      <c r="AW49" s="12"/>
      <c r="AX49" s="11"/>
      <c r="AY49" s="11"/>
      <c r="AZ49" s="12"/>
      <c r="BA49" s="11"/>
      <c r="BB49" s="11"/>
      <c r="BC49" s="12"/>
      <c r="BD49" s="11"/>
      <c r="BE49" s="11"/>
      <c r="BF49" s="12"/>
      <c r="BG49" s="11"/>
      <c r="BH49" s="11"/>
      <c r="BI49" s="12"/>
      <c r="BJ49" s="11">
        <f t="shared" ref="BG49:BK49" si="94">SUM(BJ44:BJ48)</f>
        <v>3</v>
      </c>
      <c r="BK49" s="11">
        <f t="shared" si="94"/>
        <v>3</v>
      </c>
      <c r="BL49" s="12">
        <f>BK49/BJ49</f>
        <v>1</v>
      </c>
      <c r="BM49" s="11"/>
      <c r="BN49" s="11"/>
      <c r="BO49" s="12"/>
      <c r="BP49" s="11"/>
      <c r="BQ49" s="11"/>
      <c r="BR49" s="12"/>
      <c r="BS49" s="34">
        <f t="shared" si="86"/>
        <v>52</v>
      </c>
      <c r="BT49" s="11">
        <f t="shared" si="87"/>
        <v>40</v>
      </c>
      <c r="BU49" s="43">
        <f t="shared" si="88"/>
        <v>0.769230769230769</v>
      </c>
    </row>
    <row r="50" spans="1:73">
      <c r="A50" s="13" t="s">
        <v>75</v>
      </c>
      <c r="B50" s="14">
        <f>B43+B49</f>
        <v>40</v>
      </c>
      <c r="C50" s="14">
        <f>C43+C49</f>
        <v>25</v>
      </c>
      <c r="D50" s="15">
        <f t="shared" si="89"/>
        <v>0.625</v>
      </c>
      <c r="E50" s="14"/>
      <c r="F50" s="14"/>
      <c r="G50" s="15"/>
      <c r="H50" s="14">
        <f>H43+H49</f>
        <v>31</v>
      </c>
      <c r="I50" s="14">
        <f>I43+I49</f>
        <v>24</v>
      </c>
      <c r="J50" s="15">
        <f t="shared" si="90"/>
        <v>0.774193548387097</v>
      </c>
      <c r="K50" s="14"/>
      <c r="L50" s="14"/>
      <c r="M50" s="15"/>
      <c r="N50" s="14"/>
      <c r="O50" s="14"/>
      <c r="P50" s="15"/>
      <c r="Q50" s="14">
        <f>Q43+Q49</f>
        <v>17</v>
      </c>
      <c r="R50" s="14">
        <f>R43+R49</f>
        <v>12</v>
      </c>
      <c r="S50" s="15">
        <f t="shared" si="91"/>
        <v>0.705882352941177</v>
      </c>
      <c r="T50" s="14"/>
      <c r="U50" s="14"/>
      <c r="V50" s="15"/>
      <c r="W50" s="14"/>
      <c r="X50" s="14"/>
      <c r="Y50" s="15"/>
      <c r="Z50" s="14"/>
      <c r="AA50" s="14"/>
      <c r="AB50" s="15"/>
      <c r="AC50" s="14">
        <f t="shared" ref="AC50:AG50" si="95">AC43+AC49</f>
        <v>39</v>
      </c>
      <c r="AD50" s="14">
        <f t="shared" si="95"/>
        <v>26</v>
      </c>
      <c r="AE50" s="15">
        <f t="shared" ref="AE49:AE52" si="96">AD50/AC50</f>
        <v>0.666666666666667</v>
      </c>
      <c r="AF50" s="14">
        <f t="shared" si="95"/>
        <v>28</v>
      </c>
      <c r="AG50" s="14">
        <f t="shared" si="95"/>
        <v>10</v>
      </c>
      <c r="AH50" s="15">
        <f t="shared" si="93"/>
        <v>0.357142857142857</v>
      </c>
      <c r="AI50" s="14"/>
      <c r="AJ50" s="14"/>
      <c r="AK50" s="15"/>
      <c r="AL50" s="14"/>
      <c r="AM50" s="14"/>
      <c r="AN50" s="15"/>
      <c r="AO50" s="14">
        <f t="shared" ref="AO50:AS50" si="97">AO43+AO49</f>
        <v>2</v>
      </c>
      <c r="AP50" s="14">
        <f t="shared" si="97"/>
        <v>1</v>
      </c>
      <c r="AQ50" s="15">
        <f t="shared" ref="AQ50:AQ52" si="98">AP50/AO50</f>
        <v>0.5</v>
      </c>
      <c r="AR50" s="14">
        <f t="shared" si="97"/>
        <v>7</v>
      </c>
      <c r="AS50" s="14">
        <f t="shared" si="97"/>
        <v>4</v>
      </c>
      <c r="AT50" s="15">
        <f>AS50/AR50</f>
        <v>0.571428571428571</v>
      </c>
      <c r="AU50" s="14">
        <f t="shared" ref="AU50:AY50" si="99">AU43+AU49</f>
        <v>1</v>
      </c>
      <c r="AV50" s="14">
        <f t="shared" si="99"/>
        <v>0</v>
      </c>
      <c r="AW50" s="15">
        <f>AV50/AU50</f>
        <v>0</v>
      </c>
      <c r="AX50" s="14">
        <f t="shared" si="99"/>
        <v>38</v>
      </c>
      <c r="AY50" s="14">
        <f t="shared" si="99"/>
        <v>29</v>
      </c>
      <c r="AZ50" s="15">
        <f>AY50/AX50</f>
        <v>0.763157894736842</v>
      </c>
      <c r="BA50" s="14"/>
      <c r="BB50" s="14"/>
      <c r="BC50" s="15"/>
      <c r="BD50" s="14">
        <f t="shared" ref="BD50:BH50" si="100">BD43+BD49</f>
        <v>1</v>
      </c>
      <c r="BE50" s="14">
        <f t="shared" si="100"/>
        <v>1</v>
      </c>
      <c r="BF50" s="15">
        <f t="shared" ref="BF50:BF52" si="101">BE50/BD50</f>
        <v>1</v>
      </c>
      <c r="BG50" s="14"/>
      <c r="BH50" s="14"/>
      <c r="BI50" s="15"/>
      <c r="BJ50" s="14">
        <f>BJ43+BJ49</f>
        <v>11</v>
      </c>
      <c r="BK50" s="14">
        <f>BK43+BK49</f>
        <v>7</v>
      </c>
      <c r="BL50" s="15">
        <f t="shared" ref="BL50:BL52" si="102">BK50/BJ50</f>
        <v>0.636363636363636</v>
      </c>
      <c r="BM50" s="14"/>
      <c r="BN50" s="14"/>
      <c r="BO50" s="15"/>
      <c r="BP50" s="14"/>
      <c r="BQ50" s="14"/>
      <c r="BR50" s="15"/>
      <c r="BS50" s="36">
        <f t="shared" si="86"/>
        <v>215</v>
      </c>
      <c r="BT50" s="14">
        <f t="shared" si="87"/>
        <v>139</v>
      </c>
      <c r="BU50" s="44">
        <f t="shared" si="88"/>
        <v>0.646511627906977</v>
      </c>
    </row>
    <row r="51" customHeight="1" spans="1:73">
      <c r="A51" s="16" t="s">
        <v>76</v>
      </c>
      <c r="B51" s="17">
        <f>B37+B50</f>
        <v>62</v>
      </c>
      <c r="C51" s="17">
        <f>C37+C50</f>
        <v>43</v>
      </c>
      <c r="D51" s="18">
        <f t="shared" si="89"/>
        <v>0.693548387096774</v>
      </c>
      <c r="E51" s="17"/>
      <c r="F51" s="17"/>
      <c r="G51" s="18"/>
      <c r="H51" s="17">
        <f>H37+H50</f>
        <v>41</v>
      </c>
      <c r="I51" s="17">
        <f>I37+I50</f>
        <v>28</v>
      </c>
      <c r="J51" s="18">
        <f t="shared" si="90"/>
        <v>0.682926829268293</v>
      </c>
      <c r="K51" s="17"/>
      <c r="L51" s="17"/>
      <c r="M51" s="18"/>
      <c r="N51" s="17"/>
      <c r="O51" s="17"/>
      <c r="P51" s="18"/>
      <c r="Q51" s="17">
        <f>Q37+Q50</f>
        <v>24</v>
      </c>
      <c r="R51" s="17">
        <f>R37+R50</f>
        <v>18</v>
      </c>
      <c r="S51" s="18">
        <f t="shared" si="91"/>
        <v>0.75</v>
      </c>
      <c r="T51" s="17"/>
      <c r="U51" s="17"/>
      <c r="V51" s="18"/>
      <c r="W51" s="17"/>
      <c r="X51" s="17"/>
      <c r="Y51" s="18"/>
      <c r="Z51" s="17"/>
      <c r="AA51" s="17"/>
      <c r="AB51" s="18"/>
      <c r="AC51" s="17">
        <f t="shared" ref="AC51:AG51" si="103">AC37+AC50</f>
        <v>66</v>
      </c>
      <c r="AD51" s="17">
        <f t="shared" si="103"/>
        <v>42</v>
      </c>
      <c r="AE51" s="18">
        <f t="shared" si="96"/>
        <v>0.636363636363636</v>
      </c>
      <c r="AF51" s="17">
        <f t="shared" si="103"/>
        <v>46</v>
      </c>
      <c r="AG51" s="17">
        <f t="shared" si="103"/>
        <v>19</v>
      </c>
      <c r="AH51" s="18">
        <f t="shared" si="93"/>
        <v>0.41304347826087</v>
      </c>
      <c r="AI51" s="17"/>
      <c r="AJ51" s="17"/>
      <c r="AK51" s="18"/>
      <c r="AL51" s="17"/>
      <c r="AM51" s="17"/>
      <c r="AN51" s="18"/>
      <c r="AO51" s="17">
        <f t="shared" ref="AO51:AS51" si="104">AO37+AO50</f>
        <v>3</v>
      </c>
      <c r="AP51" s="17">
        <f t="shared" si="104"/>
        <v>2</v>
      </c>
      <c r="AQ51" s="18">
        <f t="shared" si="98"/>
        <v>0.666666666666667</v>
      </c>
      <c r="AR51" s="17">
        <f t="shared" si="104"/>
        <v>10</v>
      </c>
      <c r="AS51" s="17">
        <f t="shared" si="104"/>
        <v>7</v>
      </c>
      <c r="AT51" s="18">
        <f>AS51/AR51</f>
        <v>0.7</v>
      </c>
      <c r="AU51" s="17">
        <f t="shared" ref="AU51:AY51" si="105">AU37+AU50</f>
        <v>2</v>
      </c>
      <c r="AV51" s="17">
        <f t="shared" si="105"/>
        <v>0</v>
      </c>
      <c r="AW51" s="18">
        <f>AV51/AU51</f>
        <v>0</v>
      </c>
      <c r="AX51" s="17">
        <f t="shared" si="105"/>
        <v>70</v>
      </c>
      <c r="AY51" s="17">
        <f t="shared" si="105"/>
        <v>56</v>
      </c>
      <c r="AZ51" s="18">
        <f>AY51/AX51</f>
        <v>0.8</v>
      </c>
      <c r="BA51" s="17"/>
      <c r="BB51" s="17"/>
      <c r="BC51" s="18"/>
      <c r="BD51" s="17">
        <f t="shared" ref="BD51:BH51" si="106">BD37+BD50</f>
        <v>1</v>
      </c>
      <c r="BE51" s="17">
        <f t="shared" si="106"/>
        <v>1</v>
      </c>
      <c r="BF51" s="18">
        <f t="shared" si="101"/>
        <v>1</v>
      </c>
      <c r="BG51" s="17"/>
      <c r="BH51" s="17"/>
      <c r="BI51" s="18"/>
      <c r="BJ51" s="17">
        <f t="shared" ref="BJ51:BN51" si="107">BJ37+BJ50</f>
        <v>14</v>
      </c>
      <c r="BK51" s="17">
        <f t="shared" si="107"/>
        <v>10</v>
      </c>
      <c r="BL51" s="18">
        <f t="shared" si="102"/>
        <v>0.714285714285714</v>
      </c>
      <c r="BM51" s="17"/>
      <c r="BN51" s="17"/>
      <c r="BO51" s="18"/>
      <c r="BP51" s="17"/>
      <c r="BQ51" s="17"/>
      <c r="BR51" s="18"/>
      <c r="BS51" s="37">
        <f t="shared" si="86"/>
        <v>339</v>
      </c>
      <c r="BT51" s="17">
        <f t="shared" si="87"/>
        <v>226</v>
      </c>
      <c r="BU51" s="45">
        <f t="shared" si="88"/>
        <v>0.666666666666667</v>
      </c>
    </row>
    <row r="52" customHeight="1" spans="1:73">
      <c r="A52" s="19" t="s">
        <v>77</v>
      </c>
      <c r="B52" s="20">
        <f t="shared" ref="B52:F52" si="108">B24+B51</f>
        <v>311</v>
      </c>
      <c r="C52" s="20">
        <f t="shared" si="108"/>
        <v>262</v>
      </c>
      <c r="D52" s="21">
        <f t="shared" si="89"/>
        <v>0.842443729903537</v>
      </c>
      <c r="E52" s="20">
        <f t="shared" si="108"/>
        <v>188</v>
      </c>
      <c r="F52" s="20">
        <f t="shared" si="108"/>
        <v>178</v>
      </c>
      <c r="G52" s="21">
        <f>F52/E52</f>
        <v>0.946808510638298</v>
      </c>
      <c r="H52" s="20">
        <f t="shared" ref="H52:L52" si="109">H24+H51</f>
        <v>358</v>
      </c>
      <c r="I52" s="20">
        <f t="shared" si="109"/>
        <v>322</v>
      </c>
      <c r="J52" s="21">
        <f t="shared" si="90"/>
        <v>0.899441340782123</v>
      </c>
      <c r="K52" s="20">
        <f t="shared" si="109"/>
        <v>20</v>
      </c>
      <c r="L52" s="20">
        <f t="shared" si="109"/>
        <v>15</v>
      </c>
      <c r="M52" s="21">
        <f>L52/K52</f>
        <v>0.75</v>
      </c>
      <c r="N52" s="20">
        <f t="shared" ref="N52:R52" si="110">N24+N51</f>
        <v>91</v>
      </c>
      <c r="O52" s="20">
        <f t="shared" si="110"/>
        <v>47</v>
      </c>
      <c r="P52" s="21">
        <f>O52/N52</f>
        <v>0.516483516483517</v>
      </c>
      <c r="Q52" s="20">
        <f t="shared" si="110"/>
        <v>40</v>
      </c>
      <c r="R52" s="20">
        <f t="shared" si="110"/>
        <v>33</v>
      </c>
      <c r="S52" s="21">
        <f t="shared" si="91"/>
        <v>0.825</v>
      </c>
      <c r="T52" s="20">
        <f t="shared" ref="T52:X52" si="111">T24+T51</f>
        <v>275</v>
      </c>
      <c r="U52" s="20">
        <f t="shared" si="111"/>
        <v>132</v>
      </c>
      <c r="V52" s="21">
        <f>U52/T52</f>
        <v>0.48</v>
      </c>
      <c r="W52" s="20">
        <f t="shared" si="111"/>
        <v>40</v>
      </c>
      <c r="X52" s="20">
        <f t="shared" si="111"/>
        <v>36</v>
      </c>
      <c r="Y52" s="21">
        <f t="shared" ref="Y49:Y52" si="112">X52/W52</f>
        <v>0.9</v>
      </c>
      <c r="Z52" s="20">
        <f t="shared" ref="Z52:AD52" si="113">Z24+Z51</f>
        <v>3</v>
      </c>
      <c r="AA52" s="20">
        <f t="shared" si="113"/>
        <v>2</v>
      </c>
      <c r="AB52" s="21">
        <f>AA52/Z52</f>
        <v>0.666666666666667</v>
      </c>
      <c r="AC52" s="20">
        <f t="shared" si="113"/>
        <v>164</v>
      </c>
      <c r="AD52" s="20">
        <f t="shared" si="113"/>
        <v>123</v>
      </c>
      <c r="AE52" s="21">
        <f t="shared" si="96"/>
        <v>0.75</v>
      </c>
      <c r="AF52" s="20">
        <f t="shared" ref="AF52:AJ52" si="114">AF24+AF51</f>
        <v>156</v>
      </c>
      <c r="AG52" s="20">
        <f t="shared" si="114"/>
        <v>113</v>
      </c>
      <c r="AH52" s="21">
        <f t="shared" si="93"/>
        <v>0.724358974358974</v>
      </c>
      <c r="AI52" s="20"/>
      <c r="AJ52" s="20"/>
      <c r="AK52" s="21"/>
      <c r="AL52" s="20">
        <f t="shared" ref="AL52:AP52" si="115">AL24+AL51</f>
        <v>58</v>
      </c>
      <c r="AM52" s="20">
        <f t="shared" si="115"/>
        <v>43</v>
      </c>
      <c r="AN52" s="21">
        <f>AM52/AL52</f>
        <v>0.741379310344828</v>
      </c>
      <c r="AO52" s="20">
        <f t="shared" si="115"/>
        <v>151</v>
      </c>
      <c r="AP52" s="20">
        <f t="shared" si="115"/>
        <v>109</v>
      </c>
      <c r="AQ52" s="21">
        <f t="shared" si="98"/>
        <v>0.721854304635762</v>
      </c>
      <c r="AR52" s="20">
        <f t="shared" ref="AR52:AV52" si="116">AR24+AR51</f>
        <v>95</v>
      </c>
      <c r="AS52" s="20">
        <f t="shared" si="116"/>
        <v>39</v>
      </c>
      <c r="AT52" s="21">
        <f>AS52/AR52</f>
        <v>0.410526315789474</v>
      </c>
      <c r="AU52" s="20">
        <f t="shared" si="116"/>
        <v>10</v>
      </c>
      <c r="AV52" s="20">
        <f t="shared" si="116"/>
        <v>8</v>
      </c>
      <c r="AW52" s="21">
        <f>AV52/AU52</f>
        <v>0.8</v>
      </c>
      <c r="AX52" s="20">
        <f t="shared" ref="AX52:BB52" si="117">AX24+AX51</f>
        <v>90</v>
      </c>
      <c r="AY52" s="20">
        <f t="shared" si="117"/>
        <v>72</v>
      </c>
      <c r="AZ52" s="21">
        <f>AY52/AX52</f>
        <v>0.8</v>
      </c>
      <c r="BA52" s="20">
        <f t="shared" si="117"/>
        <v>215</v>
      </c>
      <c r="BB52" s="20">
        <f t="shared" si="117"/>
        <v>188</v>
      </c>
      <c r="BC52" s="21">
        <f>BB52/BA52</f>
        <v>0.874418604651163</v>
      </c>
      <c r="BD52" s="20">
        <f t="shared" ref="BD52:BH52" si="118">BD24+BD51</f>
        <v>1</v>
      </c>
      <c r="BE52" s="20">
        <f t="shared" si="118"/>
        <v>1</v>
      </c>
      <c r="BF52" s="21">
        <f t="shared" si="101"/>
        <v>1</v>
      </c>
      <c r="BG52" s="20"/>
      <c r="BH52" s="20"/>
      <c r="BI52" s="21"/>
      <c r="BJ52" s="20">
        <f t="shared" ref="BJ52:BN52" si="119">BJ24+BJ51</f>
        <v>147</v>
      </c>
      <c r="BK52" s="20">
        <f t="shared" si="119"/>
        <v>126</v>
      </c>
      <c r="BL52" s="21">
        <f t="shared" si="102"/>
        <v>0.857142857142857</v>
      </c>
      <c r="BM52" s="20"/>
      <c r="BN52" s="20"/>
      <c r="BO52" s="21"/>
      <c r="BP52" s="20">
        <f>BP24+BP51</f>
        <v>188</v>
      </c>
      <c r="BQ52" s="20">
        <f>BQ24+BQ51</f>
        <v>152</v>
      </c>
      <c r="BR52" s="21">
        <f>BQ52/BP52</f>
        <v>0.808510638297872</v>
      </c>
      <c r="BS52" s="38">
        <f t="shared" si="86"/>
        <v>2601</v>
      </c>
      <c r="BT52" s="39">
        <f t="shared" si="87"/>
        <v>2001</v>
      </c>
      <c r="BU52" s="46">
        <f t="shared" si="88"/>
        <v>0.769319492502884</v>
      </c>
    </row>
    <row r="53" ht="60" customHeight="1" spans="1:73">
      <c r="A53" s="22" t="s">
        <v>78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abSelected="1" workbookViewId="0">
      <pane xSplit="1" ySplit="3" topLeftCell="F4" activePane="bottomRight" state="frozen"/>
      <selection/>
      <selection pane="topRight"/>
      <selection pane="bottomLeft"/>
      <selection pane="bottomRight" activeCell="BU22" sqref="BS22:BU22"/>
    </sheetView>
  </sheetViews>
  <sheetFormatPr defaultColWidth="9.125" defaultRowHeight="13.5"/>
  <cols>
    <col min="1" max="1" width="23.625" style="1" customWidth="1"/>
    <col min="2" max="73" width="5.375" style="2" customWidth="1"/>
    <col min="74" max="16384" width="9.125" style="2"/>
  </cols>
  <sheetData>
    <row r="1" ht="28.15" customHeight="1" spans="1:73">
      <c r="A1" s="3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</row>
    <row r="2" ht="48" customHeight="1" spans="1:73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6" t="s">
        <v>6</v>
      </c>
      <c r="O2" s="6"/>
      <c r="P2" s="6"/>
      <c r="Q2" s="6" t="s">
        <v>7</v>
      </c>
      <c r="R2" s="6"/>
      <c r="S2" s="25"/>
      <c r="T2" s="6" t="s">
        <v>8</v>
      </c>
      <c r="U2" s="6"/>
      <c r="V2" s="6"/>
      <c r="W2" s="6" t="s">
        <v>9</v>
      </c>
      <c r="X2" s="6"/>
      <c r="Y2" s="6"/>
      <c r="Z2" s="6" t="s">
        <v>10</v>
      </c>
      <c r="AA2" s="6"/>
      <c r="AB2" s="25"/>
      <c r="AC2" s="26" t="s">
        <v>11</v>
      </c>
      <c r="AD2" s="26"/>
      <c r="AE2" s="26"/>
      <c r="AF2" s="26" t="s">
        <v>12</v>
      </c>
      <c r="AG2" s="26"/>
      <c r="AH2" s="26"/>
      <c r="AI2" s="29" t="s">
        <v>13</v>
      </c>
      <c r="AJ2" s="6"/>
      <c r="AK2" s="25"/>
      <c r="AL2" s="6" t="s">
        <v>14</v>
      </c>
      <c r="AM2" s="6"/>
      <c r="AN2" s="25"/>
      <c r="AO2" s="6" t="s">
        <v>15</v>
      </c>
      <c r="AP2" s="6"/>
      <c r="AQ2" s="25"/>
      <c r="AR2" s="6" t="s">
        <v>16</v>
      </c>
      <c r="AS2" s="6"/>
      <c r="AT2" s="25"/>
      <c r="AU2" s="6" t="s">
        <v>17</v>
      </c>
      <c r="AV2" s="6"/>
      <c r="AW2" s="25"/>
      <c r="AX2" s="6" t="s">
        <v>18</v>
      </c>
      <c r="AY2" s="6"/>
      <c r="AZ2" s="25"/>
      <c r="BA2" s="6" t="s">
        <v>19</v>
      </c>
      <c r="BB2" s="6"/>
      <c r="BC2" s="25"/>
      <c r="BD2" s="6" t="s">
        <v>20</v>
      </c>
      <c r="BE2" s="6"/>
      <c r="BF2" s="25"/>
      <c r="BG2" s="26" t="s">
        <v>21</v>
      </c>
      <c r="BH2" s="26"/>
      <c r="BI2" s="26"/>
      <c r="BJ2" s="26" t="s">
        <v>22</v>
      </c>
      <c r="BK2" s="26"/>
      <c r="BL2" s="26"/>
      <c r="BM2" s="29" t="s">
        <v>23</v>
      </c>
      <c r="BN2" s="6"/>
      <c r="BO2" s="25"/>
      <c r="BP2" s="6" t="s">
        <v>24</v>
      </c>
      <c r="BQ2" s="6"/>
      <c r="BR2" s="6"/>
      <c r="BS2" s="30" t="s">
        <v>25</v>
      </c>
      <c r="BT2" s="31"/>
      <c r="BU2" s="40"/>
    </row>
    <row r="3" ht="28.15" customHeight="1" spans="1:73">
      <c r="A3" s="5"/>
      <c r="B3" s="6" t="s">
        <v>26</v>
      </c>
      <c r="C3" s="6" t="s">
        <v>27</v>
      </c>
      <c r="D3" s="6" t="s">
        <v>28</v>
      </c>
      <c r="E3" s="6" t="s">
        <v>26</v>
      </c>
      <c r="F3" s="6" t="s">
        <v>27</v>
      </c>
      <c r="G3" s="6" t="s">
        <v>28</v>
      </c>
      <c r="H3" s="6" t="s">
        <v>26</v>
      </c>
      <c r="I3" s="6" t="s">
        <v>27</v>
      </c>
      <c r="J3" s="6" t="s">
        <v>28</v>
      </c>
      <c r="K3" s="6" t="s">
        <v>26</v>
      </c>
      <c r="L3" s="6" t="s">
        <v>27</v>
      </c>
      <c r="M3" s="6" t="s">
        <v>28</v>
      </c>
      <c r="N3" s="6" t="s">
        <v>26</v>
      </c>
      <c r="O3" s="6" t="s">
        <v>27</v>
      </c>
      <c r="P3" s="6" t="s">
        <v>28</v>
      </c>
      <c r="Q3" s="6" t="s">
        <v>26</v>
      </c>
      <c r="R3" s="6" t="s">
        <v>27</v>
      </c>
      <c r="S3" s="25" t="s">
        <v>28</v>
      </c>
      <c r="T3" s="6" t="s">
        <v>26</v>
      </c>
      <c r="U3" s="6" t="s">
        <v>27</v>
      </c>
      <c r="V3" s="6" t="s">
        <v>28</v>
      </c>
      <c r="W3" s="6" t="s">
        <v>26</v>
      </c>
      <c r="X3" s="6" t="s">
        <v>27</v>
      </c>
      <c r="Y3" s="6" t="s">
        <v>28</v>
      </c>
      <c r="Z3" s="6" t="s">
        <v>26</v>
      </c>
      <c r="AA3" s="6" t="s">
        <v>27</v>
      </c>
      <c r="AB3" s="25" t="s">
        <v>28</v>
      </c>
      <c r="AC3" s="27" t="s">
        <v>26</v>
      </c>
      <c r="AD3" s="27" t="s">
        <v>27</v>
      </c>
      <c r="AE3" s="28" t="s">
        <v>28</v>
      </c>
      <c r="AF3" s="27" t="s">
        <v>26</v>
      </c>
      <c r="AG3" s="27" t="s">
        <v>27</v>
      </c>
      <c r="AH3" s="28" t="s">
        <v>28</v>
      </c>
      <c r="AI3" s="6" t="s">
        <v>26</v>
      </c>
      <c r="AJ3" s="6" t="s">
        <v>27</v>
      </c>
      <c r="AK3" s="25" t="s">
        <v>28</v>
      </c>
      <c r="AL3" s="6" t="s">
        <v>26</v>
      </c>
      <c r="AM3" s="6" t="s">
        <v>27</v>
      </c>
      <c r="AN3" s="25" t="s">
        <v>28</v>
      </c>
      <c r="AO3" s="6" t="s">
        <v>26</v>
      </c>
      <c r="AP3" s="6" t="s">
        <v>27</v>
      </c>
      <c r="AQ3" s="25" t="s">
        <v>28</v>
      </c>
      <c r="AR3" s="6" t="s">
        <v>26</v>
      </c>
      <c r="AS3" s="6" t="s">
        <v>27</v>
      </c>
      <c r="AT3" s="25" t="s">
        <v>28</v>
      </c>
      <c r="AU3" s="6" t="s">
        <v>26</v>
      </c>
      <c r="AV3" s="6" t="s">
        <v>27</v>
      </c>
      <c r="AW3" s="25" t="s">
        <v>28</v>
      </c>
      <c r="AX3" s="6" t="s">
        <v>26</v>
      </c>
      <c r="AY3" s="6" t="s">
        <v>27</v>
      </c>
      <c r="AZ3" s="25" t="s">
        <v>28</v>
      </c>
      <c r="BA3" s="6" t="s">
        <v>26</v>
      </c>
      <c r="BB3" s="6" t="s">
        <v>27</v>
      </c>
      <c r="BC3" s="25" t="s">
        <v>28</v>
      </c>
      <c r="BD3" s="6" t="s">
        <v>26</v>
      </c>
      <c r="BE3" s="6" t="s">
        <v>27</v>
      </c>
      <c r="BF3" s="25" t="s">
        <v>28</v>
      </c>
      <c r="BG3" s="27" t="s">
        <v>26</v>
      </c>
      <c r="BH3" s="27" t="s">
        <v>27</v>
      </c>
      <c r="BI3" s="28" t="s">
        <v>28</v>
      </c>
      <c r="BJ3" s="27" t="s">
        <v>26</v>
      </c>
      <c r="BK3" s="27" t="s">
        <v>27</v>
      </c>
      <c r="BL3" s="28" t="s">
        <v>28</v>
      </c>
      <c r="BM3" s="6" t="s">
        <v>26</v>
      </c>
      <c r="BN3" s="6" t="s">
        <v>27</v>
      </c>
      <c r="BO3" s="25" t="s">
        <v>28</v>
      </c>
      <c r="BP3" s="6" t="s">
        <v>26</v>
      </c>
      <c r="BQ3" s="6" t="s">
        <v>27</v>
      </c>
      <c r="BR3" s="25" t="s">
        <v>28</v>
      </c>
      <c r="BS3" s="32" t="s">
        <v>26</v>
      </c>
      <c r="BT3" s="6" t="s">
        <v>27</v>
      </c>
      <c r="BU3" s="41" t="s">
        <v>28</v>
      </c>
    </row>
    <row r="4" spans="1:73">
      <c r="A4" s="7" t="s">
        <v>29</v>
      </c>
      <c r="B4" s="8">
        <f>'1月'!B4+'3月'!B4+'4月'!B4+'5月'!B4+'6月'!B4</f>
        <v>293</v>
      </c>
      <c r="C4" s="8">
        <f>'1月'!C4+'3月'!C4+'4月'!C4+'5月'!C4+'6月'!C4</f>
        <v>208</v>
      </c>
      <c r="D4" s="9">
        <f>C4/B4</f>
        <v>0.709897610921502</v>
      </c>
      <c r="E4" s="8">
        <f>'1月'!E4+'3月'!E4+'4月'!E4+'5月'!E4+'6月'!E4</f>
        <v>24</v>
      </c>
      <c r="F4" s="8">
        <f>'1月'!F4+'3月'!F4+'4月'!F4+'5月'!F4+'6月'!F4</f>
        <v>16</v>
      </c>
      <c r="G4" s="9">
        <f>F4/E4</f>
        <v>0.666666666666667</v>
      </c>
      <c r="H4" s="8">
        <f>'1月'!H4+'3月'!H4+'4月'!H4+'5月'!H4+'6月'!H4</f>
        <v>279</v>
      </c>
      <c r="I4" s="8">
        <f>'1月'!I4+'3月'!I4+'4月'!I4+'5月'!I4+'6月'!I4</f>
        <v>221</v>
      </c>
      <c r="J4" s="9">
        <f>I4/H4</f>
        <v>0.792114695340502</v>
      </c>
      <c r="K4" s="8">
        <f>'1月'!K4+'3月'!K4+'4月'!K4+'5月'!K4+'6月'!K4</f>
        <v>156</v>
      </c>
      <c r="L4" s="8">
        <f>'1月'!L4+'3月'!L4+'4月'!L4+'5月'!L4+'6月'!L4</f>
        <v>121</v>
      </c>
      <c r="M4" s="9">
        <f>L4/K4</f>
        <v>0.775641025641026</v>
      </c>
      <c r="N4" s="8">
        <f>'1月'!N4+'3月'!N4+'4月'!N4+'5月'!N4+'6月'!N4</f>
        <v>114</v>
      </c>
      <c r="O4" s="8">
        <f>'1月'!O4+'3月'!O4+'4月'!O4+'5月'!O4+'6月'!O4</f>
        <v>51</v>
      </c>
      <c r="P4" s="9">
        <f>O4/N4</f>
        <v>0.447368421052632</v>
      </c>
      <c r="Q4" s="8">
        <f>'1月'!Q4+'3月'!Q4+'4月'!Q4+'5月'!Q4+'6月'!Q4</f>
        <v>13</v>
      </c>
      <c r="R4" s="8">
        <f>'1月'!R4+'3月'!R4+'4月'!R4+'5月'!R4+'6月'!R4</f>
        <v>8</v>
      </c>
      <c r="S4" s="9">
        <f>R4/Q4</f>
        <v>0.615384615384615</v>
      </c>
      <c r="T4" s="8">
        <f>'1月'!T4+'3月'!T4+'4月'!T4+'5月'!T4+'6月'!T4</f>
        <v>194</v>
      </c>
      <c r="U4" s="8">
        <f>'1月'!U4+'3月'!U4+'4月'!U4+'5月'!U4+'6月'!U4</f>
        <v>131</v>
      </c>
      <c r="V4" s="9">
        <f>U4/T4</f>
        <v>0.675257731958763</v>
      </c>
      <c r="W4" s="8">
        <f>'1月'!W4+'3月'!W4+'4月'!W4+'5月'!W4+'6月'!W4</f>
        <v>96</v>
      </c>
      <c r="X4" s="8">
        <f>'1月'!X4+'3月'!X4+'4月'!X4+'5月'!X4+'6月'!X4</f>
        <v>86</v>
      </c>
      <c r="Y4" s="9">
        <f>X4/W4</f>
        <v>0.895833333333333</v>
      </c>
      <c r="Z4" s="8">
        <f>'1月'!Z4+'3月'!Z4+'4月'!Z4+'5月'!Z4+'6月'!Z4</f>
        <v>49</v>
      </c>
      <c r="AA4" s="8">
        <f>'1月'!AA4+'3月'!AA4+'4月'!AA4+'5月'!AA4+'6月'!AA4</f>
        <v>24</v>
      </c>
      <c r="AB4" s="9">
        <f>AA4/Z4</f>
        <v>0.489795918367347</v>
      </c>
      <c r="AC4" s="8">
        <f>'1月'!AC4+'3月'!AC4+'4月'!AC4+'5月'!AC4+'6月'!AC4</f>
        <v>62</v>
      </c>
      <c r="AD4" s="8">
        <f>'1月'!AD4+'3月'!AD4+'4月'!AD4+'5月'!AD4+'6月'!AD4</f>
        <v>35</v>
      </c>
      <c r="AE4" s="9">
        <f>AD4/AC4</f>
        <v>0.564516129032258</v>
      </c>
      <c r="AF4" s="8">
        <f>'1月'!AF4+'3月'!AF4+'4月'!AF4+'5月'!AF4+'6月'!AF4</f>
        <v>53</v>
      </c>
      <c r="AG4" s="8">
        <f>'1月'!AG4+'3月'!AG4+'4月'!AG4+'5月'!AG4+'6月'!AG4</f>
        <v>27</v>
      </c>
      <c r="AH4" s="9">
        <f>AG4/AF4</f>
        <v>0.509433962264151</v>
      </c>
      <c r="AI4" s="8"/>
      <c r="AJ4" s="8"/>
      <c r="AK4" s="9"/>
      <c r="AL4" s="8">
        <f>'1月'!AL4+'3月'!AL4+'4月'!AL4+'5月'!AL4+'6月'!AL4</f>
        <v>89</v>
      </c>
      <c r="AM4" s="8">
        <f>'1月'!AM4+'3月'!AM4+'4月'!AM4+'5月'!AM4+'6月'!AM4</f>
        <v>60</v>
      </c>
      <c r="AN4" s="9">
        <f>AM4/AL4</f>
        <v>0.674157303370786</v>
      </c>
      <c r="AO4" s="8">
        <f>'1月'!AO4+'3月'!AO4+'4月'!AO4+'5月'!AO4+'6月'!AO4</f>
        <v>115</v>
      </c>
      <c r="AP4" s="8">
        <f>'1月'!AP4+'3月'!AP4+'4月'!AP4+'5月'!AP4+'6月'!AP4</f>
        <v>67</v>
      </c>
      <c r="AQ4" s="9">
        <f>AP4/AO4</f>
        <v>0.582608695652174</v>
      </c>
      <c r="AR4" s="8">
        <f>'1月'!AR4+'3月'!AR4+'4月'!AR4+'5月'!AR4+'6月'!AR4</f>
        <v>4</v>
      </c>
      <c r="AS4" s="8">
        <f>'1月'!AS4+'3月'!AS4+'4月'!AS4+'5月'!AS4+'6月'!AS4</f>
        <v>3</v>
      </c>
      <c r="AT4" s="9">
        <f>AS4/AR4</f>
        <v>0.75</v>
      </c>
      <c r="AU4" s="8">
        <f>'1月'!AU4+'3月'!AU4+'4月'!AU4+'5月'!AU4+'6月'!AU4</f>
        <v>10</v>
      </c>
      <c r="AV4" s="8">
        <f>'1月'!AV4+'3月'!AV4+'4月'!AV4+'5月'!AV4+'6月'!AV4</f>
        <v>8</v>
      </c>
      <c r="AW4" s="9">
        <f>AV4/AU4</f>
        <v>0.8</v>
      </c>
      <c r="AX4" s="8">
        <f>'1月'!AX4+'3月'!AX4+'4月'!AX4+'5月'!AX4+'6月'!AX4</f>
        <v>30</v>
      </c>
      <c r="AY4" s="8">
        <f>'1月'!AY4+'3月'!AY4+'4月'!AY4+'5月'!AY4+'6月'!AY4</f>
        <v>13</v>
      </c>
      <c r="AZ4" s="9">
        <f>AY4/AX4</f>
        <v>0.433333333333333</v>
      </c>
      <c r="BA4" s="8">
        <f>'1月'!BA4+'3月'!BA4+'4月'!BA4+'5月'!BA4+'6月'!BA4</f>
        <v>167</v>
      </c>
      <c r="BB4" s="8">
        <f>'1月'!BB4+'3月'!BB4+'4月'!BB4+'5月'!BB4+'6月'!BB4</f>
        <v>103</v>
      </c>
      <c r="BC4" s="9">
        <f>BB4/BA4</f>
        <v>0.616766467065868</v>
      </c>
      <c r="BD4" s="8"/>
      <c r="BE4" s="8"/>
      <c r="BF4" s="9"/>
      <c r="BG4" s="8"/>
      <c r="BH4" s="8"/>
      <c r="BI4" s="9"/>
      <c r="BJ4" s="8"/>
      <c r="BK4" s="8"/>
      <c r="BL4" s="9"/>
      <c r="BM4" s="8"/>
      <c r="BN4" s="8"/>
      <c r="BO4" s="9"/>
      <c r="BP4" s="8">
        <f>'1月'!BP4+'3月'!BP4+'4月'!BP4+'5月'!BP4+'6月'!BP4</f>
        <v>190</v>
      </c>
      <c r="BQ4" s="8">
        <f>'1月'!BQ4+'3月'!BQ4+'4月'!BQ4+'5月'!BQ4+'6月'!BQ4</f>
        <v>132</v>
      </c>
      <c r="BR4" s="9">
        <f>BQ4/BP4</f>
        <v>0.694736842105263</v>
      </c>
      <c r="BS4" s="33">
        <f>B4+E4+H4+K4+N4+Q4+T4+W4+Z4+AC4+AF4+AI4+AL4+AO4+AR4+AU4+AX4+BA4+BD4+BG4+BJ4+BM4+BP4</f>
        <v>1938</v>
      </c>
      <c r="BT4" s="8">
        <f>C4+F4+I4+L4+O4+R4+U4+X4+AA4+AD4+AG4+AJ4+AM4+AP4+AS4+AV4+AY4+BB4+BE4+BH4+BK4+BN4+BQ4</f>
        <v>1314</v>
      </c>
      <c r="BU4" s="42">
        <f>BT4/BS4</f>
        <v>0.678018575851393</v>
      </c>
    </row>
    <row r="5" spans="1:73">
      <c r="A5" s="7" t="s">
        <v>30</v>
      </c>
      <c r="B5" s="8"/>
      <c r="C5" s="8"/>
      <c r="D5" s="9"/>
      <c r="E5" s="8">
        <f>'1月'!E5+'3月'!E5+'4月'!E5+'5月'!E5+'6月'!E5</f>
        <v>35</v>
      </c>
      <c r="F5" s="8">
        <f>'1月'!F5+'3月'!F5+'4月'!F5+'5月'!F5+'6月'!F5</f>
        <v>25</v>
      </c>
      <c r="G5" s="9">
        <f t="shared" ref="G5:G10" si="0">F5/E5</f>
        <v>0.714285714285714</v>
      </c>
      <c r="H5" s="8">
        <f>'1月'!H5+'3月'!H5+'4月'!H5+'5月'!H5+'6月'!H5</f>
        <v>42</v>
      </c>
      <c r="I5" s="8">
        <f>'1月'!I5+'3月'!I5+'4月'!I5+'5月'!I5+'6月'!I5</f>
        <v>33</v>
      </c>
      <c r="J5" s="9">
        <f t="shared" ref="J5:J10" si="1">I5/H5</f>
        <v>0.785714285714286</v>
      </c>
      <c r="K5" s="8">
        <f>'1月'!K5+'3月'!K5+'4月'!K5+'5月'!K5+'6月'!K5</f>
        <v>77</v>
      </c>
      <c r="L5" s="8">
        <f>'1月'!L5+'3月'!L5+'4月'!L5+'5月'!L5+'6月'!L5</f>
        <v>61</v>
      </c>
      <c r="M5" s="9">
        <f>L5/K5</f>
        <v>0.792207792207792</v>
      </c>
      <c r="N5" s="8"/>
      <c r="O5" s="8"/>
      <c r="P5" s="9"/>
      <c r="Q5" s="8"/>
      <c r="R5" s="8"/>
      <c r="S5" s="9"/>
      <c r="T5" s="8"/>
      <c r="U5" s="8"/>
      <c r="V5" s="9"/>
      <c r="W5" s="8"/>
      <c r="X5" s="8"/>
      <c r="Y5" s="9"/>
      <c r="Z5" s="8"/>
      <c r="AA5" s="8"/>
      <c r="AB5" s="9"/>
      <c r="AC5" s="8"/>
      <c r="AD5" s="8"/>
      <c r="AE5" s="9"/>
      <c r="AF5" s="8"/>
      <c r="AG5" s="8"/>
      <c r="AH5" s="9"/>
      <c r="AI5" s="8"/>
      <c r="AJ5" s="8"/>
      <c r="AK5" s="9"/>
      <c r="AL5" s="8"/>
      <c r="AM5" s="8"/>
      <c r="AN5" s="9"/>
      <c r="AO5" s="8"/>
      <c r="AP5" s="8"/>
      <c r="AQ5" s="9"/>
      <c r="AR5" s="8"/>
      <c r="AS5" s="8"/>
      <c r="AT5" s="9"/>
      <c r="AU5" s="8"/>
      <c r="AV5" s="8"/>
      <c r="AW5" s="9"/>
      <c r="AX5" s="8"/>
      <c r="AY5" s="8"/>
      <c r="AZ5" s="9"/>
      <c r="BA5" s="8"/>
      <c r="BB5" s="8"/>
      <c r="BC5" s="9"/>
      <c r="BD5" s="8"/>
      <c r="BE5" s="8"/>
      <c r="BF5" s="9"/>
      <c r="BG5" s="8"/>
      <c r="BH5" s="8"/>
      <c r="BI5" s="9"/>
      <c r="BJ5" s="8"/>
      <c r="BK5" s="8"/>
      <c r="BL5" s="9"/>
      <c r="BM5" s="8"/>
      <c r="BN5" s="8"/>
      <c r="BO5" s="9"/>
      <c r="BP5" s="8"/>
      <c r="BQ5" s="8"/>
      <c r="BR5" s="9"/>
      <c r="BS5" s="33">
        <f>B5+E5+H5+K5+N5+Q5+T5+W5+Z5+AC5+AF5+AI5+AL5+AO5+AR5+AU5+AX5+BA5+BD5+BG5+BJ5+BM5+BP5</f>
        <v>154</v>
      </c>
      <c r="BT5" s="8">
        <f>C5+F5+I5+L5+O5+R5+U5+X5+AA5+AD5+AG5+AJ5+AM5+AP5+AS5+AV5+AY5+BB5+BE5+BH5+BK5+BN5+BQ5</f>
        <v>119</v>
      </c>
      <c r="BU5" s="42">
        <f>BT5/BS5</f>
        <v>0.772727272727273</v>
      </c>
    </row>
    <row r="6" spans="1:73">
      <c r="A6" s="7" t="s">
        <v>31</v>
      </c>
      <c r="B6" s="8"/>
      <c r="C6" s="8"/>
      <c r="D6" s="9"/>
      <c r="E6" s="8"/>
      <c r="F6" s="8"/>
      <c r="G6" s="9"/>
      <c r="H6" s="8"/>
      <c r="I6" s="8"/>
      <c r="J6" s="9"/>
      <c r="K6" s="8"/>
      <c r="L6" s="8"/>
      <c r="M6" s="9"/>
      <c r="N6" s="8"/>
      <c r="O6" s="8"/>
      <c r="P6" s="9"/>
      <c r="Q6" s="8"/>
      <c r="R6" s="8"/>
      <c r="S6" s="9"/>
      <c r="T6" s="8"/>
      <c r="U6" s="8"/>
      <c r="V6" s="9"/>
      <c r="W6" s="8"/>
      <c r="X6" s="8"/>
      <c r="Y6" s="9"/>
      <c r="Z6" s="8"/>
      <c r="AA6" s="8"/>
      <c r="AB6" s="9"/>
      <c r="AC6" s="8"/>
      <c r="AD6" s="8"/>
      <c r="AE6" s="9"/>
      <c r="AF6" s="8"/>
      <c r="AG6" s="8"/>
      <c r="AH6" s="9"/>
      <c r="AI6" s="8"/>
      <c r="AJ6" s="8"/>
      <c r="AK6" s="9"/>
      <c r="AL6" s="8"/>
      <c r="AM6" s="8"/>
      <c r="AN6" s="9"/>
      <c r="AO6" s="8"/>
      <c r="AP6" s="8"/>
      <c r="AQ6" s="9"/>
      <c r="AR6" s="8"/>
      <c r="AS6" s="8"/>
      <c r="AT6" s="9"/>
      <c r="AU6" s="8"/>
      <c r="AV6" s="8"/>
      <c r="AW6" s="9"/>
      <c r="AX6" s="8"/>
      <c r="AY6" s="8"/>
      <c r="AZ6" s="9"/>
      <c r="BA6" s="8"/>
      <c r="BB6" s="8"/>
      <c r="BC6" s="9"/>
      <c r="BD6" s="8"/>
      <c r="BE6" s="8"/>
      <c r="BF6" s="9"/>
      <c r="BG6" s="8"/>
      <c r="BH6" s="8"/>
      <c r="BI6" s="9"/>
      <c r="BJ6" s="8"/>
      <c r="BK6" s="8"/>
      <c r="BL6" s="9"/>
      <c r="BM6" s="8"/>
      <c r="BN6" s="8"/>
      <c r="BO6" s="9"/>
      <c r="BP6" s="8"/>
      <c r="BQ6" s="8"/>
      <c r="BR6" s="9"/>
      <c r="BS6" s="33"/>
      <c r="BT6" s="8"/>
      <c r="BU6" s="42"/>
    </row>
    <row r="7" spans="1:73">
      <c r="A7" s="7" t="s">
        <v>32</v>
      </c>
      <c r="B7" s="8">
        <f>'1月'!B7+'3月'!B7+'4月'!B7+'5月'!B7+'6月'!B7</f>
        <v>60</v>
      </c>
      <c r="C7" s="8">
        <f>'1月'!C7+'3月'!C7+'4月'!C7+'5月'!C7+'6月'!C7</f>
        <v>39</v>
      </c>
      <c r="D7" s="9">
        <f t="shared" ref="D7:D12" si="2">C7/B7</f>
        <v>0.65</v>
      </c>
      <c r="E7" s="8"/>
      <c r="F7" s="8"/>
      <c r="G7" s="9"/>
      <c r="H7" s="8">
        <f>'1月'!H7+'3月'!H7+'4月'!H7+'5月'!H7+'6月'!H7</f>
        <v>154</v>
      </c>
      <c r="I7" s="8">
        <f>'1月'!I7+'3月'!I7+'4月'!I7+'5月'!I7+'6月'!I7</f>
        <v>116</v>
      </c>
      <c r="J7" s="9">
        <f t="shared" si="1"/>
        <v>0.753246753246753</v>
      </c>
      <c r="K7" s="8">
        <f>'1月'!K7+'3月'!K7+'4月'!K7+'5月'!K7+'6月'!K7</f>
        <v>34</v>
      </c>
      <c r="L7" s="8">
        <f>'1月'!L7+'3月'!L7+'4月'!L7+'5月'!L7+'6月'!L7</f>
        <v>26</v>
      </c>
      <c r="M7" s="9">
        <f>L7/K7</f>
        <v>0.764705882352941</v>
      </c>
      <c r="N7" s="8">
        <f>'1月'!N7+'3月'!N7+'4月'!N7+'5月'!N7+'6月'!N7</f>
        <v>17</v>
      </c>
      <c r="O7" s="8">
        <f>'1月'!O7+'3月'!O7+'4月'!O7+'5月'!O7+'6月'!O7</f>
        <v>10</v>
      </c>
      <c r="P7" s="9">
        <f>O7/N7</f>
        <v>0.588235294117647</v>
      </c>
      <c r="Q7" s="8">
        <f>'1月'!Q7+'3月'!Q7+'4月'!Q7+'5月'!Q7+'6月'!Q7</f>
        <v>72</v>
      </c>
      <c r="R7" s="8">
        <f>'1月'!R7+'3月'!R7+'4月'!R7+'5月'!R7+'6月'!R7</f>
        <v>58</v>
      </c>
      <c r="S7" s="9">
        <f>R7/Q7</f>
        <v>0.805555555555556</v>
      </c>
      <c r="T7" s="8">
        <f>'1月'!T7+'3月'!T7+'4月'!T7+'5月'!T7+'6月'!T7</f>
        <v>182</v>
      </c>
      <c r="U7" s="8">
        <f>'1月'!U7+'3月'!U7+'4月'!U7+'5月'!U7+'6月'!U7</f>
        <v>75</v>
      </c>
      <c r="V7" s="9">
        <f>U7/T7</f>
        <v>0.412087912087912</v>
      </c>
      <c r="W7" s="8"/>
      <c r="X7" s="8"/>
      <c r="Y7" s="9"/>
      <c r="Z7" s="8"/>
      <c r="AA7" s="8"/>
      <c r="AB7" s="9"/>
      <c r="AC7" s="8">
        <f>'1月'!AC7+'3月'!AC7+'4月'!AC7+'5月'!AC7+'6月'!AC7</f>
        <v>58</v>
      </c>
      <c r="AD7" s="8">
        <f>'1月'!AD7+'3月'!AD7+'4月'!AD7+'5月'!AD7+'6月'!AD7</f>
        <v>40</v>
      </c>
      <c r="AE7" s="9">
        <f>AD7/AC7</f>
        <v>0.689655172413793</v>
      </c>
      <c r="AF7" s="8">
        <f>'1月'!AF7+'3月'!AF7+'4月'!AF7+'5月'!AF7+'6月'!AF7</f>
        <v>202</v>
      </c>
      <c r="AG7" s="8">
        <f>'1月'!AG7+'3月'!AG7+'4月'!AG7+'5月'!AG7+'6月'!AG7</f>
        <v>105</v>
      </c>
      <c r="AH7" s="9">
        <f>AG7/AF7</f>
        <v>0.51980198019802</v>
      </c>
      <c r="AI7" s="8"/>
      <c r="AJ7" s="8"/>
      <c r="AK7" s="9"/>
      <c r="AL7" s="8">
        <f>'1月'!AL7+'3月'!AL7+'4月'!AL7+'5月'!AL7+'6月'!AL7</f>
        <v>73</v>
      </c>
      <c r="AM7" s="8">
        <f>'1月'!AM7+'3月'!AM7+'4月'!AM7+'5月'!AM7+'6月'!AM7</f>
        <v>35</v>
      </c>
      <c r="AN7" s="9">
        <f>AM7/AL7</f>
        <v>0.479452054794521</v>
      </c>
      <c r="AO7" s="8">
        <f>'1月'!AO7+'3月'!AO7+'4月'!AO7+'5月'!AO7+'6月'!AO7</f>
        <v>131</v>
      </c>
      <c r="AP7" s="8">
        <f>'1月'!AP7+'3月'!AP7+'4月'!AP7+'5月'!AP7+'6月'!AP7</f>
        <v>62</v>
      </c>
      <c r="AQ7" s="9">
        <f>AP7/AO7</f>
        <v>0.473282442748092</v>
      </c>
      <c r="AR7" s="8">
        <f>'1月'!AR7+'3月'!AR7+'4月'!AR7+'5月'!AR7+'6月'!AR7</f>
        <v>112</v>
      </c>
      <c r="AS7" s="8">
        <f>'1月'!AS7+'3月'!AS7+'4月'!AS7+'5月'!AS7+'6月'!AS7</f>
        <v>47</v>
      </c>
      <c r="AT7" s="9">
        <f>AS7/AR7</f>
        <v>0.419642857142857</v>
      </c>
      <c r="AU7" s="8"/>
      <c r="AV7" s="8"/>
      <c r="AW7" s="9"/>
      <c r="AX7" s="8">
        <f>'1月'!AX7+'3月'!AX7+'4月'!AX7+'5月'!AX7+'6月'!AX7</f>
        <v>27</v>
      </c>
      <c r="AY7" s="8">
        <f>'1月'!AY7+'3月'!AY7+'4月'!AY7+'5月'!AY7+'6月'!AY7</f>
        <v>15</v>
      </c>
      <c r="AZ7" s="9">
        <f>AY7/AX7</f>
        <v>0.555555555555556</v>
      </c>
      <c r="BA7" s="8">
        <f>'1月'!BA7+'3月'!BA7+'4月'!BA7+'5月'!BA7+'6月'!BA7</f>
        <v>196</v>
      </c>
      <c r="BB7" s="8">
        <f>'1月'!BB7+'3月'!BB7+'4月'!BB7+'5月'!BB7+'6月'!BB7</f>
        <v>134</v>
      </c>
      <c r="BC7" s="9">
        <f>BB7/BA7</f>
        <v>0.683673469387755</v>
      </c>
      <c r="BD7" s="8"/>
      <c r="BE7" s="8"/>
      <c r="BF7" s="9"/>
      <c r="BG7" s="8"/>
      <c r="BH7" s="8"/>
      <c r="BI7" s="9"/>
      <c r="BJ7" s="8">
        <f>'1月'!BJ7+'3月'!BJ7+'4月'!BJ7+'5月'!BJ7+'6月'!BJ7</f>
        <v>39</v>
      </c>
      <c r="BK7" s="8">
        <f>'1月'!BK7+'3月'!BK7+'4月'!BK7+'5月'!BK7+'6月'!BK7</f>
        <v>26</v>
      </c>
      <c r="BL7" s="9">
        <f>BK7/BJ7</f>
        <v>0.666666666666667</v>
      </c>
      <c r="BM7" s="8"/>
      <c r="BN7" s="8"/>
      <c r="BO7" s="9"/>
      <c r="BP7" s="8">
        <f>'1月'!BP7+'3月'!BP7+'4月'!BP7+'5月'!BP7+'6月'!BP7</f>
        <v>191</v>
      </c>
      <c r="BQ7" s="8">
        <f>'1月'!BQ7+'3月'!BQ7+'4月'!BQ7+'5月'!BQ7+'6月'!BQ7</f>
        <v>122</v>
      </c>
      <c r="BR7" s="9">
        <f>BQ7/BP7</f>
        <v>0.638743455497382</v>
      </c>
      <c r="BS7" s="33">
        <f>B7+E7+H7+K7+N7+Q7+T7+W7+Z7+AC7+AF7+AI7+AL7+AO7+AR7+AU7+AX7+BA7+BD7+BG7+BJ7+BM7+BP7</f>
        <v>1548</v>
      </c>
      <c r="BT7" s="8">
        <f>C7+F7+I7+L7+O7+R7+U7+X7+AA7+AD7+AG7+AJ7+AM7+AP7+AS7+AV7+AY7+BB7+BE7+BH7+BK7+BN7+BQ7</f>
        <v>910</v>
      </c>
      <c r="BU7" s="42">
        <f>BT7/BS7</f>
        <v>0.587855297157623</v>
      </c>
    </row>
    <row r="8" spans="1:73">
      <c r="A8" s="7" t="s">
        <v>33</v>
      </c>
      <c r="B8" s="8">
        <f>'1月'!B8+'3月'!B8+'4月'!B8+'5月'!B8+'6月'!B8</f>
        <v>22</v>
      </c>
      <c r="C8" s="8">
        <f>'1月'!C8+'3月'!C8+'4月'!C8+'5月'!C8+'6月'!C8</f>
        <v>13</v>
      </c>
      <c r="D8" s="9">
        <f t="shared" si="2"/>
        <v>0.590909090909091</v>
      </c>
      <c r="E8" s="8"/>
      <c r="F8" s="8"/>
      <c r="G8" s="9"/>
      <c r="H8" s="8">
        <f>'1月'!H8+'3月'!H8+'4月'!H8+'5月'!H8+'6月'!H8</f>
        <v>127</v>
      </c>
      <c r="I8" s="8">
        <f>'1月'!I8+'3月'!I8+'4月'!I8+'5月'!I8+'6月'!I8</f>
        <v>114</v>
      </c>
      <c r="J8" s="9">
        <f t="shared" si="1"/>
        <v>0.897637795275591</v>
      </c>
      <c r="K8" s="8"/>
      <c r="L8" s="8"/>
      <c r="M8" s="9"/>
      <c r="N8" s="8"/>
      <c r="O8" s="8"/>
      <c r="P8" s="9"/>
      <c r="Q8" s="8">
        <f>'1月'!Q8+'3月'!Q8+'4月'!Q8+'5月'!Q8+'6月'!Q8</f>
        <v>31</v>
      </c>
      <c r="R8" s="8">
        <f>'1月'!R8+'3月'!R8+'4月'!R8+'5月'!R8+'6月'!R8</f>
        <v>28</v>
      </c>
      <c r="S8" s="9">
        <f>R8/Q8</f>
        <v>0.903225806451613</v>
      </c>
      <c r="T8" s="8"/>
      <c r="U8" s="8"/>
      <c r="V8" s="9"/>
      <c r="W8" s="8"/>
      <c r="X8" s="8"/>
      <c r="Y8" s="9"/>
      <c r="Z8" s="8"/>
      <c r="AA8" s="8"/>
      <c r="AB8" s="9"/>
      <c r="AC8" s="8"/>
      <c r="AD8" s="8"/>
      <c r="AE8" s="9"/>
      <c r="AF8" s="8"/>
      <c r="AG8" s="8"/>
      <c r="AH8" s="9"/>
      <c r="AI8" s="8"/>
      <c r="AJ8" s="8"/>
      <c r="AK8" s="9"/>
      <c r="AL8" s="8"/>
      <c r="AM8" s="8"/>
      <c r="AN8" s="9"/>
      <c r="AO8" s="8"/>
      <c r="AP8" s="8"/>
      <c r="AQ8" s="9"/>
      <c r="AR8" s="8"/>
      <c r="AS8" s="8"/>
      <c r="AT8" s="9"/>
      <c r="AU8" s="8"/>
      <c r="AV8" s="8"/>
      <c r="AW8" s="9"/>
      <c r="AX8" s="8"/>
      <c r="AY8" s="8"/>
      <c r="AZ8" s="9"/>
      <c r="BA8" s="8">
        <f>'1月'!BA8+'3月'!BA8+'4月'!BA8+'5月'!BA8+'6月'!BA8</f>
        <v>159</v>
      </c>
      <c r="BB8" s="8">
        <f>'1月'!BB8+'3月'!BB8+'4月'!BB8+'5月'!BB8+'6月'!BB8</f>
        <v>143</v>
      </c>
      <c r="BC8" s="9">
        <f>BB8/BA8</f>
        <v>0.89937106918239</v>
      </c>
      <c r="BD8" s="8"/>
      <c r="BE8" s="8"/>
      <c r="BF8" s="9"/>
      <c r="BG8" s="8"/>
      <c r="BH8" s="8"/>
      <c r="BI8" s="9"/>
      <c r="BJ8" s="8"/>
      <c r="BK8" s="8"/>
      <c r="BL8" s="9"/>
      <c r="BM8" s="8"/>
      <c r="BN8" s="8"/>
      <c r="BO8" s="9"/>
      <c r="BP8" s="8">
        <f>'1月'!BP8+'3月'!BP8+'4月'!BP8+'5月'!BP8+'6月'!BP8</f>
        <v>129</v>
      </c>
      <c r="BQ8" s="8">
        <f>'1月'!BQ8+'3月'!BQ8+'4月'!BQ8+'5月'!BQ8+'6月'!BQ8</f>
        <v>98</v>
      </c>
      <c r="BR8" s="9">
        <f>BQ8/BP8</f>
        <v>0.75968992248062</v>
      </c>
      <c r="BS8" s="33">
        <f>B8+E8+H8+K8+N8+Q8+T8+W8+Z8+AC8+AF8+AI8+AL8+AO8+AR8+AU8+AX8+BA8+BD8+BG8+BJ8+BM8+BP8</f>
        <v>468</v>
      </c>
      <c r="BT8" s="8">
        <f>C8+F8+I8+L8+O8+R8+U8+X8+AA8+AD8+AG8+AJ8+AM8+AP8+AS8+AV8+AY8+BB8+BE8+BH8+BK8+BN8+BQ8</f>
        <v>396</v>
      </c>
      <c r="BU8" s="42">
        <f>BT8/BS8</f>
        <v>0.846153846153846</v>
      </c>
    </row>
    <row r="9" spans="1:73">
      <c r="A9" s="10" t="s">
        <v>34</v>
      </c>
      <c r="B9" s="11">
        <f>SUM(B4:B8)</f>
        <v>375</v>
      </c>
      <c r="C9" s="11">
        <f>SUM(C4:C8)</f>
        <v>260</v>
      </c>
      <c r="D9" s="12">
        <f t="shared" si="2"/>
        <v>0.693333333333333</v>
      </c>
      <c r="E9" s="11">
        <f>SUM(E4:E8)</f>
        <v>59</v>
      </c>
      <c r="F9" s="11">
        <f>SUM(F4:F8)</f>
        <v>41</v>
      </c>
      <c r="G9" s="12">
        <f t="shared" si="0"/>
        <v>0.694915254237288</v>
      </c>
      <c r="H9" s="11">
        <f>SUM(H4:H8)</f>
        <v>602</v>
      </c>
      <c r="I9" s="11">
        <f>SUM(I4:I8)</f>
        <v>484</v>
      </c>
      <c r="J9" s="12">
        <f t="shared" si="1"/>
        <v>0.803986710963455</v>
      </c>
      <c r="K9" s="11">
        <f>SUM(K4:K8)</f>
        <v>267</v>
      </c>
      <c r="L9" s="11">
        <f>SUM(L4:L8)</f>
        <v>208</v>
      </c>
      <c r="M9" s="12">
        <f>L9/K9</f>
        <v>0.779026217228464</v>
      </c>
      <c r="N9" s="11">
        <f>SUM(N4:N8)</f>
        <v>131</v>
      </c>
      <c r="O9" s="11">
        <f>SUM(O4:O8)</f>
        <v>61</v>
      </c>
      <c r="P9" s="12">
        <f>O9/N9</f>
        <v>0.465648854961832</v>
      </c>
      <c r="Q9" s="11">
        <f>SUM(Q4:Q8)</f>
        <v>116</v>
      </c>
      <c r="R9" s="11">
        <f>SUM(R4:R8)</f>
        <v>94</v>
      </c>
      <c r="S9" s="12">
        <f>R9/Q9</f>
        <v>0.810344827586207</v>
      </c>
      <c r="T9" s="11">
        <f>SUM(T4:T8)</f>
        <v>376</v>
      </c>
      <c r="U9" s="11">
        <f>SUM(U4:U8)</f>
        <v>206</v>
      </c>
      <c r="V9" s="12">
        <f>U9/T9</f>
        <v>0.547872340425532</v>
      </c>
      <c r="W9" s="11">
        <f>SUM(W4:W8)</f>
        <v>96</v>
      </c>
      <c r="X9" s="11">
        <f>SUM(X4:X8)</f>
        <v>86</v>
      </c>
      <c r="Y9" s="12">
        <f>X9/W9</f>
        <v>0.895833333333333</v>
      </c>
      <c r="Z9" s="11">
        <f>SUM(Z4:Z8)</f>
        <v>49</v>
      </c>
      <c r="AA9" s="11">
        <f>SUM(AA4:AA8)</f>
        <v>24</v>
      </c>
      <c r="AB9" s="12">
        <f>AA9/Z9</f>
        <v>0.489795918367347</v>
      </c>
      <c r="AC9" s="11">
        <f>SUM(AC4:AC8)</f>
        <v>120</v>
      </c>
      <c r="AD9" s="11">
        <f>SUM(AD4:AD8)</f>
        <v>75</v>
      </c>
      <c r="AE9" s="12">
        <f>AD9/AC9</f>
        <v>0.625</v>
      </c>
      <c r="AF9" s="11">
        <f>SUM(AF4:AF8)</f>
        <v>255</v>
      </c>
      <c r="AG9" s="11">
        <f>SUM(AG4:AG8)</f>
        <v>132</v>
      </c>
      <c r="AH9" s="12">
        <f>AG9/AF9</f>
        <v>0.517647058823529</v>
      </c>
      <c r="AI9" s="11"/>
      <c r="AJ9" s="11"/>
      <c r="AK9" s="12"/>
      <c r="AL9" s="11">
        <f>SUM(AL4:AL8)</f>
        <v>162</v>
      </c>
      <c r="AM9" s="11">
        <f>SUM(AM4:AM8)</f>
        <v>95</v>
      </c>
      <c r="AN9" s="12">
        <f>AM9/AL9</f>
        <v>0.58641975308642</v>
      </c>
      <c r="AO9" s="11">
        <f>SUM(AO4:AO8)</f>
        <v>246</v>
      </c>
      <c r="AP9" s="11">
        <f>SUM(AP4:AP8)</f>
        <v>129</v>
      </c>
      <c r="AQ9" s="12">
        <f>AP9/AO9</f>
        <v>0.524390243902439</v>
      </c>
      <c r="AR9" s="11">
        <f>SUM(AR4:AR8)</f>
        <v>116</v>
      </c>
      <c r="AS9" s="11">
        <f>SUM(AS4:AS8)</f>
        <v>50</v>
      </c>
      <c r="AT9" s="12">
        <f>AS9/AR9</f>
        <v>0.431034482758621</v>
      </c>
      <c r="AU9" s="11">
        <f>SUM(AU4:AU8)</f>
        <v>10</v>
      </c>
      <c r="AV9" s="11">
        <f>SUM(AV4:AV8)</f>
        <v>8</v>
      </c>
      <c r="AW9" s="12">
        <f>AV9/AU9</f>
        <v>0.8</v>
      </c>
      <c r="AX9" s="11">
        <f>SUM(AX4:AX8)</f>
        <v>57</v>
      </c>
      <c r="AY9" s="11">
        <f>SUM(AY4:AY8)</f>
        <v>28</v>
      </c>
      <c r="AZ9" s="12">
        <f>AY9/AX9</f>
        <v>0.491228070175439</v>
      </c>
      <c r="BA9" s="11">
        <f>SUM(BA4:BA8)</f>
        <v>522</v>
      </c>
      <c r="BB9" s="11">
        <f>SUM(BB4:BB8)</f>
        <v>380</v>
      </c>
      <c r="BC9" s="12">
        <f>BB9/BA9</f>
        <v>0.727969348659004</v>
      </c>
      <c r="BD9" s="11"/>
      <c r="BE9" s="11"/>
      <c r="BF9" s="12"/>
      <c r="BG9" s="11"/>
      <c r="BH9" s="11"/>
      <c r="BI9" s="12"/>
      <c r="BJ9" s="11">
        <f>SUM(BJ4:BJ8)</f>
        <v>39</v>
      </c>
      <c r="BK9" s="11">
        <f>SUM(BK4:BK8)</f>
        <v>26</v>
      </c>
      <c r="BL9" s="12">
        <f>BK9/BJ9</f>
        <v>0.666666666666667</v>
      </c>
      <c r="BM9" s="11">
        <f>SUM(BM4:BM8)</f>
        <v>0</v>
      </c>
      <c r="BN9" s="11">
        <f>SUM(BN4:BN8)</f>
        <v>0</v>
      </c>
      <c r="BO9" s="12" t="e">
        <f>BN9/BM9</f>
        <v>#DIV/0!</v>
      </c>
      <c r="BP9" s="11">
        <f>SUM(BP4:BP8)</f>
        <v>510</v>
      </c>
      <c r="BQ9" s="11">
        <f>SUM(BQ4:BQ8)</f>
        <v>352</v>
      </c>
      <c r="BR9" s="12">
        <f>BQ9/BP9</f>
        <v>0.690196078431373</v>
      </c>
      <c r="BS9" s="34">
        <f>B9+E9+H9+K9+N9+Q9+T9+W9+Z9+AC9+AF9+AI9+AL9+AO9+AR9+AU9+AX9+BA9+BD9+BG9+BJ9+BM9+BP9</f>
        <v>4108</v>
      </c>
      <c r="BT9" s="11">
        <f>C9+F9+I9+L9+O9+R9+U9+X9+AA9+AD9+AG9+AJ9+AM9+AP9+AS9+AV9+AY9+BB9+BE9+BH9+BK9+BN9+BQ9</f>
        <v>2739</v>
      </c>
      <c r="BU9" s="43">
        <f>BT9/BS9</f>
        <v>0.666747809152872</v>
      </c>
    </row>
    <row r="10" spans="1:73">
      <c r="A10" s="7" t="s">
        <v>35</v>
      </c>
      <c r="B10" s="8">
        <f>'1月'!B10+'3月'!B10+'4月'!B10+'5月'!B10+'6月'!B10</f>
        <v>522</v>
      </c>
      <c r="C10" s="8">
        <f>'1月'!C10+'3月'!C10+'4月'!C10+'5月'!C10+'6月'!C10</f>
        <v>503</v>
      </c>
      <c r="D10" s="9">
        <f t="shared" si="2"/>
        <v>0.96360153256705</v>
      </c>
      <c r="E10" s="8">
        <f>'1月'!E10+'3月'!E10+'4月'!E10+'5月'!E10+'6月'!E10</f>
        <v>90</v>
      </c>
      <c r="F10" s="8">
        <f>'1月'!F10+'3月'!F10+'4月'!F10+'5月'!F10+'6月'!F10</f>
        <v>88</v>
      </c>
      <c r="G10" s="9">
        <f t="shared" si="0"/>
        <v>0.977777777777778</v>
      </c>
      <c r="H10" s="8">
        <f>'1月'!H10+'3月'!H10+'4月'!H10+'5月'!H10+'6月'!H10</f>
        <v>290</v>
      </c>
      <c r="I10" s="8">
        <f>'1月'!I10+'3月'!I10+'4月'!I10+'5月'!I10+'6月'!I10</f>
        <v>281</v>
      </c>
      <c r="J10" s="9">
        <f t="shared" si="1"/>
        <v>0.968965517241379</v>
      </c>
      <c r="K10" s="8">
        <f>'1月'!K10+'3月'!K10+'4月'!K10+'5月'!K10+'6月'!K10</f>
        <v>132</v>
      </c>
      <c r="L10" s="8">
        <f>'1月'!L10+'3月'!L10+'4月'!L10+'5月'!L10+'6月'!L10</f>
        <v>126</v>
      </c>
      <c r="M10" s="9">
        <f>L10/K10</f>
        <v>0.954545454545455</v>
      </c>
      <c r="N10" s="8">
        <f>'1月'!N10+'3月'!N10+'4月'!N10+'5月'!N10+'6月'!N10</f>
        <v>49</v>
      </c>
      <c r="O10" s="8">
        <f>'1月'!O10+'3月'!O10+'4月'!O10+'5月'!O10+'6月'!O10</f>
        <v>49</v>
      </c>
      <c r="P10" s="9">
        <f>O10/N10</f>
        <v>1</v>
      </c>
      <c r="Q10" s="8">
        <f>'1月'!Q10+'3月'!Q10+'4月'!Q10+'5月'!Q10+'6月'!Q10</f>
        <v>90</v>
      </c>
      <c r="R10" s="8">
        <f>'1月'!R10+'3月'!R10+'4月'!R10+'5月'!R10+'6月'!R10</f>
        <v>88</v>
      </c>
      <c r="S10" s="9">
        <f>R10/Q10</f>
        <v>0.977777777777778</v>
      </c>
      <c r="T10" s="8">
        <f>'1月'!T10+'3月'!T10+'4月'!T10+'5月'!T10+'6月'!T10</f>
        <v>171</v>
      </c>
      <c r="U10" s="8">
        <f>'1月'!U10+'3月'!U10+'4月'!U10+'5月'!U10+'6月'!U10</f>
        <v>168</v>
      </c>
      <c r="V10" s="9">
        <f>U10/T10</f>
        <v>0.982456140350877</v>
      </c>
      <c r="W10" s="8"/>
      <c r="X10" s="8"/>
      <c r="Y10" s="9"/>
      <c r="Z10" s="8">
        <f>'1月'!Z10+'3月'!Z10+'4月'!Z10+'5月'!Z10+'6月'!Z10</f>
        <v>61</v>
      </c>
      <c r="AA10" s="8">
        <f>'1月'!AA10+'3月'!AA10+'4月'!AA10+'5月'!AA10+'6月'!AA10</f>
        <v>55</v>
      </c>
      <c r="AB10" s="9">
        <f>AA10/Z10</f>
        <v>0.901639344262295</v>
      </c>
      <c r="AC10" s="8">
        <f>'1月'!AC10+'3月'!AC10+'4月'!AC10+'5月'!AC10+'6月'!AC10</f>
        <v>177</v>
      </c>
      <c r="AD10" s="8">
        <f>'1月'!AD10+'3月'!AD10+'4月'!AD10+'5月'!AD10+'6月'!AD10</f>
        <v>175</v>
      </c>
      <c r="AE10" s="9">
        <f>AD10/AC10</f>
        <v>0.988700564971751</v>
      </c>
      <c r="AF10" s="8">
        <f>'1月'!AF10+'3月'!AF10+'4月'!AF10+'5月'!AF10+'6月'!AF10</f>
        <v>154</v>
      </c>
      <c r="AG10" s="8">
        <f>'1月'!AG10+'3月'!AG10+'4月'!AG10+'5月'!AG10+'6月'!AG10</f>
        <v>148</v>
      </c>
      <c r="AH10" s="9">
        <f>AG10/AF10</f>
        <v>0.961038961038961</v>
      </c>
      <c r="AI10" s="8"/>
      <c r="AJ10" s="8"/>
      <c r="AK10" s="9"/>
      <c r="AL10" s="8">
        <f>'1月'!AL10+'3月'!AL10+'4月'!AL10+'5月'!AL10+'6月'!AL10</f>
        <v>73</v>
      </c>
      <c r="AM10" s="8">
        <f>'1月'!AM10+'3月'!AM10+'4月'!AM10+'5月'!AM10+'6月'!AM10</f>
        <v>69</v>
      </c>
      <c r="AN10" s="9">
        <f>AM10/AL10</f>
        <v>0.945205479452055</v>
      </c>
      <c r="AO10" s="8">
        <f>'1月'!AO10+'3月'!AO10+'4月'!AO10+'5月'!AO10+'6月'!AO10</f>
        <v>144</v>
      </c>
      <c r="AP10" s="8">
        <f>'1月'!AP10+'3月'!AP10+'4月'!AP10+'5月'!AP10+'6月'!AP10</f>
        <v>137</v>
      </c>
      <c r="AQ10" s="9">
        <f>AP10/AO10</f>
        <v>0.951388888888889</v>
      </c>
      <c r="AR10" s="8">
        <f>'1月'!AR10+'3月'!AR10+'4月'!AR10+'5月'!AR10+'6月'!AR10</f>
        <v>7</v>
      </c>
      <c r="AS10" s="8">
        <f>'1月'!AS10+'3月'!AS10+'4月'!AS10+'5月'!AS10+'6月'!AS10</f>
        <v>7</v>
      </c>
      <c r="AT10" s="9">
        <f>AS10/AR10</f>
        <v>1</v>
      </c>
      <c r="AU10" s="8">
        <f>'1月'!AU10+'3月'!AU10+'4月'!AU10+'5月'!AU10+'6月'!AU10</f>
        <v>24</v>
      </c>
      <c r="AV10" s="8">
        <f>'1月'!AV10+'3月'!AV10+'4月'!AV10+'5月'!AV10+'6月'!AV10</f>
        <v>23</v>
      </c>
      <c r="AW10" s="9">
        <f>AV10/AU10</f>
        <v>0.958333333333333</v>
      </c>
      <c r="AX10" s="8">
        <f>'1月'!AX10+'3月'!AX10+'4月'!AX10+'5月'!AX10+'6月'!AX10</f>
        <v>12</v>
      </c>
      <c r="AY10" s="8">
        <f>'1月'!AY10+'3月'!AY10+'4月'!AY10+'5月'!AY10+'6月'!AY10</f>
        <v>12</v>
      </c>
      <c r="AZ10" s="9">
        <f>AY10/AX10</f>
        <v>1</v>
      </c>
      <c r="BA10" s="8">
        <f>'1月'!BA10+'3月'!BA10+'4月'!BA10+'5月'!BA10+'6月'!BA10</f>
        <v>476</v>
      </c>
      <c r="BB10" s="8">
        <f>'1月'!BB10+'3月'!BB10+'4月'!BB10+'5月'!BB10+'6月'!BB10</f>
        <v>452</v>
      </c>
      <c r="BC10" s="9">
        <f>BB10/BA10</f>
        <v>0.949579831932773</v>
      </c>
      <c r="BD10" s="8"/>
      <c r="BE10" s="8"/>
      <c r="BF10" s="9"/>
      <c r="BG10" s="8"/>
      <c r="BH10" s="8"/>
      <c r="BI10" s="9"/>
      <c r="BJ10" s="8">
        <f>'1月'!BJ10+'3月'!BJ10+'4月'!BJ10+'5月'!BJ10+'6月'!BJ10</f>
        <v>198</v>
      </c>
      <c r="BK10" s="8">
        <f>'1月'!BK10+'3月'!BK10+'4月'!BK10+'5月'!BK10+'6月'!BK10</f>
        <v>192</v>
      </c>
      <c r="BL10" s="9">
        <f>BK10/BJ10</f>
        <v>0.96969696969697</v>
      </c>
      <c r="BM10" s="8"/>
      <c r="BN10" s="8"/>
      <c r="BO10" s="9"/>
      <c r="BP10" s="8">
        <f>'1月'!BP10+'3月'!BP10+'4月'!BP10+'5月'!BP10+'6月'!BP10</f>
        <v>181</v>
      </c>
      <c r="BQ10" s="8">
        <f>'1月'!BQ10+'3月'!BQ10+'4月'!BQ10+'5月'!BQ10+'6月'!BQ10</f>
        <v>173</v>
      </c>
      <c r="BR10" s="9">
        <f>BQ10/BP10</f>
        <v>0.955801104972376</v>
      </c>
      <c r="BS10" s="35">
        <f>B10+E10+H10+K10+N10+Q10+T10+W10+Z10+AC10+AF10+AI10+AL10+AO10+AR10+AU10+AX10+BA10+BD10+BG10+BJ10+BM10+BP10</f>
        <v>2851</v>
      </c>
      <c r="BT10" s="8">
        <f>C10+F10+I10+L10+O10+R10+U10+X10+AA10+AD10+AG10+AJ10+AM10+AP10+AS10+AV10+AY10+BB10+BE10+BH10+BK10+BN10+BQ10</f>
        <v>2746</v>
      </c>
      <c r="BU10" s="42">
        <f>BT10/BS10</f>
        <v>0.963170817257103</v>
      </c>
    </row>
    <row r="11" spans="1:73">
      <c r="A11" s="7" t="s">
        <v>36</v>
      </c>
      <c r="B11" s="8">
        <f>'1月'!B11+'3月'!B11+'4月'!B11+'5月'!B11+'6月'!B11</f>
        <v>85</v>
      </c>
      <c r="C11" s="8">
        <f>'1月'!C11+'3月'!C11+'4月'!C11+'5月'!C11+'6月'!C11</f>
        <v>84</v>
      </c>
      <c r="D11" s="9">
        <f t="shared" si="2"/>
        <v>0.988235294117647</v>
      </c>
      <c r="E11" s="8">
        <f>'1月'!E11+'3月'!E11+'4月'!E11+'5月'!E11+'6月'!E11</f>
        <v>176</v>
      </c>
      <c r="F11" s="8">
        <f>'1月'!F11+'3月'!F11+'4月'!F11+'5月'!F11+'6月'!F11</f>
        <v>158</v>
      </c>
      <c r="G11" s="9">
        <f t="shared" ref="G11:G22" si="3">F11/E11</f>
        <v>0.897727272727273</v>
      </c>
      <c r="H11" s="8">
        <f>'1月'!H11+'3月'!H11+'4月'!H11+'5月'!H11+'6月'!H11</f>
        <v>92</v>
      </c>
      <c r="I11" s="8">
        <f>'1月'!I11+'3月'!I11+'4月'!I11+'5月'!I11+'6月'!I11</f>
        <v>89</v>
      </c>
      <c r="J11" s="9">
        <f>I11/H11</f>
        <v>0.967391304347826</v>
      </c>
      <c r="K11" s="8">
        <f>'1月'!K11+'3月'!K11+'4月'!K11+'5月'!K11+'6月'!K11</f>
        <v>56</v>
      </c>
      <c r="L11" s="8">
        <f>'1月'!L11+'3月'!L11+'4月'!L11+'5月'!L11+'6月'!L11</f>
        <v>56</v>
      </c>
      <c r="M11" s="9">
        <f>L11/K11</f>
        <v>1</v>
      </c>
      <c r="N11" s="8"/>
      <c r="O11" s="8"/>
      <c r="P11" s="9"/>
      <c r="Q11" s="8">
        <f>'1月'!Q11+'3月'!Q11+'4月'!Q11+'5月'!Q11+'6月'!Q11</f>
        <v>25</v>
      </c>
      <c r="R11" s="8">
        <f>'1月'!R11+'3月'!R11+'4月'!R11+'5月'!R11+'6月'!R11</f>
        <v>21</v>
      </c>
      <c r="S11" s="9">
        <f>R11/Q11</f>
        <v>0.84</v>
      </c>
      <c r="T11" s="8">
        <f>'1月'!T11+'3月'!T11+'4月'!T11+'5月'!T11+'6月'!T11</f>
        <v>25</v>
      </c>
      <c r="U11" s="8">
        <f>'1月'!U11+'3月'!U11+'4月'!U11+'5月'!U11+'6月'!U11</f>
        <v>25</v>
      </c>
      <c r="V11" s="9">
        <f>U11/T11</f>
        <v>1</v>
      </c>
      <c r="W11" s="8"/>
      <c r="X11" s="8"/>
      <c r="Y11" s="9"/>
      <c r="Z11" s="8"/>
      <c r="AA11" s="8"/>
      <c r="AB11" s="9"/>
      <c r="AC11" s="8">
        <f>'1月'!AC11+'3月'!AC11+'4月'!AC11+'5月'!AC11+'6月'!AC11</f>
        <v>21</v>
      </c>
      <c r="AD11" s="8">
        <f>'1月'!AD11+'3月'!AD11+'4月'!AD11+'5月'!AD11+'6月'!AD11</f>
        <v>20</v>
      </c>
      <c r="AE11" s="9">
        <f>AD11/AC11</f>
        <v>0.952380952380952</v>
      </c>
      <c r="AF11" s="8">
        <f>'1月'!AF11+'3月'!AF11+'4月'!AF11+'5月'!AF11+'6月'!AF11</f>
        <v>14</v>
      </c>
      <c r="AG11" s="8">
        <f>'1月'!AG11+'3月'!AG11+'4月'!AG11+'5月'!AG11+'6月'!AG11</f>
        <v>13</v>
      </c>
      <c r="AH11" s="9">
        <f>AG11/AF11</f>
        <v>0.928571428571429</v>
      </c>
      <c r="AI11" s="8"/>
      <c r="AJ11" s="8"/>
      <c r="AK11" s="9"/>
      <c r="AL11" s="8"/>
      <c r="AM11" s="8"/>
      <c r="AN11" s="9"/>
      <c r="AO11" s="8">
        <f>'1月'!AO11+'3月'!AO11+'4月'!AO11+'5月'!AO11+'6月'!AO11</f>
        <v>11</v>
      </c>
      <c r="AP11" s="8">
        <f>'1月'!AP11+'3月'!AP11+'4月'!AP11+'5月'!AP11+'6月'!AP11</f>
        <v>11</v>
      </c>
      <c r="AQ11" s="9">
        <f>AP11/AO11</f>
        <v>1</v>
      </c>
      <c r="AR11" s="8"/>
      <c r="AS11" s="8"/>
      <c r="AT11" s="9"/>
      <c r="AU11" s="8"/>
      <c r="AV11" s="8"/>
      <c r="AW11" s="9"/>
      <c r="AX11" s="8"/>
      <c r="AY11" s="8"/>
      <c r="AZ11" s="9"/>
      <c r="BA11" s="8"/>
      <c r="BB11" s="8"/>
      <c r="BC11" s="9"/>
      <c r="BD11" s="8"/>
      <c r="BE11" s="8"/>
      <c r="BF11" s="9"/>
      <c r="BG11" s="8"/>
      <c r="BH11" s="8"/>
      <c r="BI11" s="9"/>
      <c r="BJ11" s="8">
        <f>'1月'!BJ11+'3月'!BJ11+'4月'!BJ11+'5月'!BJ11+'6月'!BJ11</f>
        <v>67</v>
      </c>
      <c r="BK11" s="8">
        <f>'1月'!BK11+'3月'!BK11+'4月'!BK11+'5月'!BK11+'6月'!BK11</f>
        <v>63</v>
      </c>
      <c r="BL11" s="9">
        <f>BK11/BJ11</f>
        <v>0.940298507462687</v>
      </c>
      <c r="BM11" s="8"/>
      <c r="BN11" s="8"/>
      <c r="BO11" s="9"/>
      <c r="BP11" s="8">
        <f>'1月'!BP11+'3月'!BP11+'4月'!BP11+'5月'!BP11+'6月'!BP11</f>
        <v>28</v>
      </c>
      <c r="BQ11" s="8">
        <f>'1月'!BQ11+'3月'!BQ11+'4月'!BQ11+'5月'!BQ11+'6月'!BQ11</f>
        <v>27</v>
      </c>
      <c r="BR11" s="9">
        <f>BQ11/BP11</f>
        <v>0.964285714285714</v>
      </c>
      <c r="BS11" s="35">
        <f t="shared" ref="BS11:BS22" si="4">B11+E11+H11+K11+N11+Q11+T11+W11+Z11+AC11+AF11+AI11+AL11+AO11+AR11+AU11+AX11+BA11+BD11+BG11+BJ11+BM11+BP11</f>
        <v>600</v>
      </c>
      <c r="BT11" s="8">
        <f t="shared" ref="BT11:BT22" si="5">C11+F11+I11+L11+O11+R11+U11+X11+AA11+AD11+AG11+AJ11+AM11+AP11+AS11+AV11+AY11+BB11+BE11+BH11+BK11+BN11+BQ11</f>
        <v>567</v>
      </c>
      <c r="BU11" s="42">
        <f t="shared" ref="BU11:BU22" si="6">BT11/BS11</f>
        <v>0.945</v>
      </c>
    </row>
    <row r="12" spans="1:73">
      <c r="A12" s="7" t="s">
        <v>37</v>
      </c>
      <c r="B12" s="8">
        <f>'1月'!B12+'3月'!B12+'4月'!B12+'5月'!B12+'6月'!B12</f>
        <v>149</v>
      </c>
      <c r="C12" s="8">
        <f>'1月'!C12+'3月'!C12+'4月'!C12+'5月'!C12+'6月'!C12</f>
        <v>143</v>
      </c>
      <c r="D12" s="9">
        <f t="shared" si="2"/>
        <v>0.959731543624161</v>
      </c>
      <c r="E12" s="8">
        <f>'1月'!E12+'3月'!E12+'4月'!E12+'5月'!E12+'6月'!E12</f>
        <v>9</v>
      </c>
      <c r="F12" s="8">
        <f>'1月'!F12+'3月'!F12+'4月'!F12+'5月'!F12+'6月'!F12</f>
        <v>9</v>
      </c>
      <c r="G12" s="9">
        <f t="shared" si="3"/>
        <v>1</v>
      </c>
      <c r="H12" s="8">
        <f>'1月'!H12+'3月'!H12+'4月'!H12+'5月'!H12+'6月'!H12</f>
        <v>158</v>
      </c>
      <c r="I12" s="8">
        <f>'1月'!I12+'3月'!I12+'4月'!I12+'5月'!I12+'6月'!I12</f>
        <v>154</v>
      </c>
      <c r="J12" s="9">
        <f>I12/H12</f>
        <v>0.974683544303797</v>
      </c>
      <c r="K12" s="8">
        <f>'1月'!K12+'3月'!K12+'4月'!K12+'5月'!K12+'6月'!K12</f>
        <v>78</v>
      </c>
      <c r="L12" s="8">
        <f>'1月'!L12+'3月'!L12+'4月'!L12+'5月'!L12+'6月'!L12</f>
        <v>68</v>
      </c>
      <c r="M12" s="9">
        <f>L12/K12</f>
        <v>0.871794871794872</v>
      </c>
      <c r="N12" s="8">
        <f>'1月'!N12+'3月'!N12+'4月'!N12+'5月'!N12+'6月'!N12</f>
        <v>18</v>
      </c>
      <c r="O12" s="8">
        <f>'1月'!O12+'3月'!O12+'4月'!O12+'5月'!O12+'6月'!O12</f>
        <v>14</v>
      </c>
      <c r="P12" s="9">
        <f>O12/N12</f>
        <v>0.777777777777778</v>
      </c>
      <c r="Q12" s="8">
        <f>'1月'!Q12+'3月'!Q12+'4月'!Q12+'5月'!Q12+'6月'!Q12</f>
        <v>55</v>
      </c>
      <c r="R12" s="8">
        <f>'1月'!R12+'3月'!R12+'4月'!R12+'5月'!R12+'6月'!R12</f>
        <v>51</v>
      </c>
      <c r="S12" s="9">
        <f>R12/Q12</f>
        <v>0.927272727272727</v>
      </c>
      <c r="T12" s="8">
        <f>'1月'!T12+'3月'!T12+'4月'!T12+'5月'!T12+'6月'!T12</f>
        <v>50</v>
      </c>
      <c r="U12" s="8">
        <f>'1月'!U12+'3月'!U12+'4月'!U12+'5月'!U12+'6月'!U12</f>
        <v>49</v>
      </c>
      <c r="V12" s="9">
        <f>U12/T12</f>
        <v>0.98</v>
      </c>
      <c r="W12" s="8"/>
      <c r="X12" s="8"/>
      <c r="Y12" s="9"/>
      <c r="Z12" s="8">
        <f>'1月'!Z12+'3月'!Z12+'4月'!Z12+'5月'!Z12+'6月'!Z12</f>
        <v>60</v>
      </c>
      <c r="AA12" s="8">
        <f>'1月'!AA12+'3月'!AA12+'4月'!AA12+'5月'!AA12+'6月'!AA12</f>
        <v>47</v>
      </c>
      <c r="AB12" s="9">
        <f>AA12/Z12</f>
        <v>0.783333333333333</v>
      </c>
      <c r="AC12" s="8">
        <f>'1月'!AC12+'3月'!AC12+'4月'!AC12+'5月'!AC12+'6月'!AC12</f>
        <v>57</v>
      </c>
      <c r="AD12" s="8">
        <f>'1月'!AD12+'3月'!AD12+'4月'!AD12+'5月'!AD12+'6月'!AD12</f>
        <v>56</v>
      </c>
      <c r="AE12" s="9">
        <f>AD12/AC12</f>
        <v>0.982456140350877</v>
      </c>
      <c r="AF12" s="8">
        <f>'1月'!AF12+'3月'!AF12+'4月'!AF12+'5月'!AF12+'6月'!AF12</f>
        <v>127</v>
      </c>
      <c r="AG12" s="8">
        <f>'1月'!AG12+'3月'!AG12+'4月'!AG12+'5月'!AG12+'6月'!AG12</f>
        <v>116</v>
      </c>
      <c r="AH12" s="9">
        <f>AG12/AF12</f>
        <v>0.913385826771654</v>
      </c>
      <c r="AI12" s="8"/>
      <c r="AJ12" s="8"/>
      <c r="AK12" s="9"/>
      <c r="AL12" s="8">
        <f>'1月'!AL12+'3月'!AL12+'4月'!AL12+'5月'!AL12+'6月'!AL12</f>
        <v>8</v>
      </c>
      <c r="AM12" s="8">
        <f>'1月'!AM12+'3月'!AM12+'4月'!AM12+'5月'!AM12+'6月'!AM12</f>
        <v>8</v>
      </c>
      <c r="AN12" s="9">
        <f>AM12/AL12</f>
        <v>1</v>
      </c>
      <c r="AO12" s="8">
        <f>'1月'!AO12+'3月'!AO12+'4月'!AO12+'5月'!AO12+'6月'!AO12</f>
        <v>60</v>
      </c>
      <c r="AP12" s="8">
        <f>'1月'!AP12+'3月'!AP12+'4月'!AP12+'5月'!AP12+'6月'!AP12</f>
        <v>47</v>
      </c>
      <c r="AQ12" s="9">
        <f>AP12/AO12</f>
        <v>0.783333333333333</v>
      </c>
      <c r="AR12" s="8">
        <f>'1月'!AR12+'3月'!AR12+'4月'!AR12+'5月'!AR12+'6月'!AR12</f>
        <v>3</v>
      </c>
      <c r="AS12" s="8">
        <f>'1月'!AS12+'3月'!AS12+'4月'!AS12+'5月'!AS12+'6月'!AS12</f>
        <v>2</v>
      </c>
      <c r="AT12" s="9">
        <f>AS12/AR12</f>
        <v>0.666666666666667</v>
      </c>
      <c r="AU12" s="8"/>
      <c r="AV12" s="8"/>
      <c r="AW12" s="9"/>
      <c r="AX12" s="8"/>
      <c r="AY12" s="8"/>
      <c r="AZ12" s="9"/>
      <c r="BA12" s="8">
        <f>'1月'!BA12+'3月'!BA12+'4月'!BA12+'5月'!BA12+'6月'!BA12</f>
        <v>71</v>
      </c>
      <c r="BB12" s="8">
        <f>'1月'!BB12+'3月'!BB12+'4月'!BB12+'5月'!BB12+'6月'!BB12</f>
        <v>64</v>
      </c>
      <c r="BC12" s="9">
        <f>BB12/BA12</f>
        <v>0.901408450704225</v>
      </c>
      <c r="BD12" s="8"/>
      <c r="BE12" s="8"/>
      <c r="BF12" s="9"/>
      <c r="BG12" s="8"/>
      <c r="BH12" s="8"/>
      <c r="BI12" s="9"/>
      <c r="BJ12" s="8">
        <f>'1月'!BJ12+'3月'!BJ12+'4月'!BJ12+'5月'!BJ12+'6月'!BJ12</f>
        <v>112</v>
      </c>
      <c r="BK12" s="8">
        <f>'1月'!BK12+'3月'!BK12+'4月'!BK12+'5月'!BK12+'6月'!BK12</f>
        <v>106</v>
      </c>
      <c r="BL12" s="9">
        <f>BK12/BJ12</f>
        <v>0.946428571428571</v>
      </c>
      <c r="BM12" s="8"/>
      <c r="BN12" s="8"/>
      <c r="BO12" s="9"/>
      <c r="BP12" s="8">
        <f>'1月'!BP12+'3月'!BP12+'4月'!BP12+'5月'!BP12+'6月'!BP12</f>
        <v>196</v>
      </c>
      <c r="BQ12" s="8">
        <f>'1月'!BQ12+'3月'!BQ12+'4月'!BQ12+'5月'!BQ12+'6月'!BQ12</f>
        <v>187</v>
      </c>
      <c r="BR12" s="9">
        <f>BQ12/BP12</f>
        <v>0.954081632653061</v>
      </c>
      <c r="BS12" s="35">
        <f t="shared" si="4"/>
        <v>1211</v>
      </c>
      <c r="BT12" s="8">
        <f t="shared" si="5"/>
        <v>1121</v>
      </c>
      <c r="BU12" s="42">
        <f t="shared" si="6"/>
        <v>0.925681255161024</v>
      </c>
    </row>
    <row r="13" spans="1:73">
      <c r="A13" s="7" t="s">
        <v>38</v>
      </c>
      <c r="B13" s="8"/>
      <c r="C13" s="8"/>
      <c r="D13" s="9"/>
      <c r="E13" s="8"/>
      <c r="F13" s="8"/>
      <c r="G13" s="9"/>
      <c r="H13" s="8"/>
      <c r="I13" s="8"/>
      <c r="J13" s="9"/>
      <c r="K13" s="8"/>
      <c r="L13" s="8"/>
      <c r="M13" s="9"/>
      <c r="N13" s="8"/>
      <c r="O13" s="8"/>
      <c r="P13" s="9"/>
      <c r="Q13" s="8"/>
      <c r="R13" s="8"/>
      <c r="S13" s="9"/>
      <c r="T13" s="8">
        <f>'1月'!T13+'3月'!T13+'4月'!T13+'5月'!T13+'6月'!T13</f>
        <v>1</v>
      </c>
      <c r="U13" s="8">
        <f>'1月'!U13+'3月'!U13+'4月'!U13+'5月'!U13+'6月'!U13</f>
        <v>1</v>
      </c>
      <c r="V13" s="9">
        <f>U13/T13</f>
        <v>1</v>
      </c>
      <c r="W13" s="8"/>
      <c r="X13" s="8"/>
      <c r="Y13" s="9"/>
      <c r="Z13" s="8"/>
      <c r="AA13" s="8"/>
      <c r="AB13" s="9"/>
      <c r="AC13" s="8"/>
      <c r="AD13" s="8"/>
      <c r="AE13" s="9"/>
      <c r="AF13" s="8"/>
      <c r="AG13" s="8"/>
      <c r="AH13" s="9"/>
      <c r="AI13" s="8"/>
      <c r="AJ13" s="8"/>
      <c r="AK13" s="9"/>
      <c r="AL13" s="8"/>
      <c r="AM13" s="8"/>
      <c r="AN13" s="9"/>
      <c r="AO13" s="8"/>
      <c r="AP13" s="8"/>
      <c r="AQ13" s="9"/>
      <c r="AR13" s="8"/>
      <c r="AS13" s="8"/>
      <c r="AT13" s="9"/>
      <c r="AU13" s="8"/>
      <c r="AV13" s="8"/>
      <c r="AW13" s="9"/>
      <c r="AX13" s="8"/>
      <c r="AY13" s="8"/>
      <c r="AZ13" s="9"/>
      <c r="BA13" s="8"/>
      <c r="BB13" s="8"/>
      <c r="BC13" s="9"/>
      <c r="BD13" s="8"/>
      <c r="BE13" s="8"/>
      <c r="BF13" s="9"/>
      <c r="BG13" s="8"/>
      <c r="BH13" s="8"/>
      <c r="BI13" s="9"/>
      <c r="BJ13" s="8">
        <f>'1月'!BJ13+'3月'!BJ13+'4月'!BJ13+'5月'!BJ13+'6月'!BJ13</f>
        <v>1</v>
      </c>
      <c r="BK13" s="8">
        <f>'1月'!BK13+'3月'!BK13+'4月'!BK13+'5月'!BK13+'6月'!BK13</f>
        <v>1</v>
      </c>
      <c r="BL13" s="9">
        <f>BK13/BJ13</f>
        <v>1</v>
      </c>
      <c r="BM13" s="8"/>
      <c r="BN13" s="8"/>
      <c r="BO13" s="9"/>
      <c r="BP13" s="8"/>
      <c r="BQ13" s="8"/>
      <c r="BR13" s="9"/>
      <c r="BS13" s="35">
        <f t="shared" si="4"/>
        <v>2</v>
      </c>
      <c r="BT13" s="8">
        <f t="shared" si="5"/>
        <v>2</v>
      </c>
      <c r="BU13" s="42">
        <f t="shared" si="6"/>
        <v>1</v>
      </c>
    </row>
    <row r="14" spans="1:73">
      <c r="A14" s="7" t="s">
        <v>39</v>
      </c>
      <c r="B14" s="8">
        <f>'1月'!B14+'3月'!B14+'4月'!B14+'5月'!B14+'6月'!B14</f>
        <v>360</v>
      </c>
      <c r="C14" s="8">
        <f>'1月'!C14+'3月'!C14+'4月'!C14+'5月'!C14+'6月'!C14</f>
        <v>346</v>
      </c>
      <c r="D14" s="9">
        <f t="shared" ref="D14:D17" si="7">C14/B14</f>
        <v>0.961111111111111</v>
      </c>
      <c r="E14" s="8">
        <f>'1月'!E14+'3月'!E14+'4月'!E14+'5月'!E14+'6月'!E14</f>
        <v>239</v>
      </c>
      <c r="F14" s="8">
        <f>'1月'!F14+'3月'!F14+'4月'!F14+'5月'!F14+'6月'!F14</f>
        <v>232</v>
      </c>
      <c r="G14" s="9">
        <f t="shared" si="3"/>
        <v>0.97071129707113</v>
      </c>
      <c r="H14" s="8">
        <f>'1月'!H14+'3月'!H14+'4月'!H14+'5月'!H14+'6月'!H14</f>
        <v>53</v>
      </c>
      <c r="I14" s="8">
        <f>'1月'!I14+'3月'!I14+'4月'!I14+'5月'!I14+'6月'!I14</f>
        <v>49</v>
      </c>
      <c r="J14" s="9">
        <f>I14/H14</f>
        <v>0.924528301886792</v>
      </c>
      <c r="K14" s="8"/>
      <c r="L14" s="8"/>
      <c r="M14" s="9"/>
      <c r="N14" s="8"/>
      <c r="O14" s="8"/>
      <c r="P14" s="9"/>
      <c r="Q14" s="8">
        <f>'1月'!Q14+'3月'!Q14+'4月'!Q14+'5月'!Q14+'6月'!Q14</f>
        <v>10</v>
      </c>
      <c r="R14" s="8">
        <f>'1月'!R14+'3月'!R14+'4月'!R14+'5月'!R14+'6月'!R14</f>
        <v>10</v>
      </c>
      <c r="S14" s="9">
        <f>R14/Q14</f>
        <v>1</v>
      </c>
      <c r="T14" s="8">
        <f>'1月'!T14+'3月'!T14+'4月'!T14+'5月'!T14+'6月'!T14</f>
        <v>35</v>
      </c>
      <c r="U14" s="8">
        <f>'1月'!U14+'3月'!U14+'4月'!U14+'5月'!U14+'6月'!U14</f>
        <v>34</v>
      </c>
      <c r="V14" s="9">
        <f>U14/T14</f>
        <v>0.971428571428571</v>
      </c>
      <c r="W14" s="8"/>
      <c r="X14" s="8"/>
      <c r="Y14" s="9"/>
      <c r="Z14" s="8"/>
      <c r="AA14" s="8"/>
      <c r="AB14" s="9"/>
      <c r="AC14" s="8"/>
      <c r="AD14" s="8"/>
      <c r="AE14" s="9"/>
      <c r="AF14" s="8"/>
      <c r="AG14" s="8"/>
      <c r="AH14" s="9"/>
      <c r="AI14" s="8"/>
      <c r="AJ14" s="8"/>
      <c r="AK14" s="9"/>
      <c r="AL14" s="8"/>
      <c r="AM14" s="8"/>
      <c r="AN14" s="9"/>
      <c r="AO14" s="8">
        <f>'1月'!AO14+'3月'!AO14+'4月'!AO14+'5月'!AO14+'6月'!AO14</f>
        <v>19</v>
      </c>
      <c r="AP14" s="8">
        <f>'1月'!AP14+'3月'!AP14+'4月'!AP14+'5月'!AP14+'6月'!AP14</f>
        <v>19</v>
      </c>
      <c r="AQ14" s="9">
        <f>AP14/AO14</f>
        <v>1</v>
      </c>
      <c r="AR14" s="8"/>
      <c r="AS14" s="8"/>
      <c r="AT14" s="9"/>
      <c r="AU14" s="8"/>
      <c r="AV14" s="8"/>
      <c r="AW14" s="9"/>
      <c r="AX14" s="8"/>
      <c r="AY14" s="8"/>
      <c r="AZ14" s="9"/>
      <c r="BA14" s="8">
        <f>'1月'!BA14+'3月'!BA14+'4月'!BA14+'5月'!BA14+'6月'!BA14</f>
        <v>234</v>
      </c>
      <c r="BB14" s="8">
        <f>'1月'!BB14+'3月'!BB14+'4月'!BB14+'5月'!BB14+'6月'!BB14</f>
        <v>219</v>
      </c>
      <c r="BC14" s="9">
        <f>BB14/BA14</f>
        <v>0.935897435897436</v>
      </c>
      <c r="BD14" s="8"/>
      <c r="BE14" s="8"/>
      <c r="BF14" s="9"/>
      <c r="BG14" s="8"/>
      <c r="BH14" s="8"/>
      <c r="BI14" s="9"/>
      <c r="BJ14" s="8">
        <f>'1月'!BJ14+'3月'!BJ14+'4月'!BJ14+'5月'!BJ14+'6月'!BJ14</f>
        <v>63</v>
      </c>
      <c r="BK14" s="8">
        <f>'1月'!BK14+'3月'!BK14+'4月'!BK14+'5月'!BK14+'6月'!BK14</f>
        <v>62</v>
      </c>
      <c r="BL14" s="9">
        <f>BK14/BJ14</f>
        <v>0.984126984126984</v>
      </c>
      <c r="BM14" s="8"/>
      <c r="BN14" s="8"/>
      <c r="BO14" s="9"/>
      <c r="BP14" s="8">
        <f>'1月'!BP14+'3月'!BP14+'4月'!BP14+'5月'!BP14+'6月'!BP14</f>
        <v>82</v>
      </c>
      <c r="BQ14" s="8">
        <f>'1月'!BQ14+'3月'!BQ14+'4月'!BQ14+'5月'!BQ14+'6月'!BQ14</f>
        <v>75</v>
      </c>
      <c r="BR14" s="9">
        <f>BQ14/BP14</f>
        <v>0.914634146341463</v>
      </c>
      <c r="BS14" s="35">
        <f t="shared" si="4"/>
        <v>1095</v>
      </c>
      <c r="BT14" s="8">
        <f t="shared" si="5"/>
        <v>1046</v>
      </c>
      <c r="BU14" s="42">
        <f t="shared" si="6"/>
        <v>0.955251141552511</v>
      </c>
    </row>
    <row r="15" spans="1:73">
      <c r="A15" s="7" t="s">
        <v>40</v>
      </c>
      <c r="B15" s="8"/>
      <c r="C15" s="8"/>
      <c r="D15" s="9"/>
      <c r="E15" s="8"/>
      <c r="F15" s="8"/>
      <c r="G15" s="9"/>
      <c r="H15" s="8"/>
      <c r="I15" s="8"/>
      <c r="J15" s="9"/>
      <c r="K15" s="8"/>
      <c r="L15" s="8"/>
      <c r="M15" s="9"/>
      <c r="N15" s="8"/>
      <c r="O15" s="8"/>
      <c r="P15" s="9"/>
      <c r="Q15" s="8">
        <f>'1月'!Q15+'3月'!Q15+'4月'!Q15+'5月'!Q15+'6月'!Q15</f>
        <v>4</v>
      </c>
      <c r="R15" s="8">
        <f>'1月'!R15+'3月'!R15+'4月'!R15+'5月'!R15+'6月'!R15</f>
        <v>4</v>
      </c>
      <c r="S15" s="9">
        <f>R15/Q15</f>
        <v>1</v>
      </c>
      <c r="T15" s="8"/>
      <c r="U15" s="8"/>
      <c r="V15" s="9"/>
      <c r="W15" s="8"/>
      <c r="X15" s="8"/>
      <c r="Y15" s="9"/>
      <c r="Z15" s="8"/>
      <c r="AA15" s="8"/>
      <c r="AB15" s="9"/>
      <c r="AC15" s="8"/>
      <c r="AD15" s="8"/>
      <c r="AE15" s="9"/>
      <c r="AF15" s="8"/>
      <c r="AG15" s="8"/>
      <c r="AH15" s="9"/>
      <c r="AI15" s="8"/>
      <c r="AJ15" s="8"/>
      <c r="AK15" s="9"/>
      <c r="AL15" s="8"/>
      <c r="AM15" s="8"/>
      <c r="AN15" s="9"/>
      <c r="AO15" s="8"/>
      <c r="AP15" s="8"/>
      <c r="AQ15" s="9"/>
      <c r="AR15" s="8"/>
      <c r="AS15" s="8"/>
      <c r="AT15" s="9"/>
      <c r="AU15" s="8"/>
      <c r="AV15" s="8"/>
      <c r="AW15" s="9"/>
      <c r="AX15" s="8"/>
      <c r="AY15" s="8"/>
      <c r="AZ15" s="9"/>
      <c r="BA15" s="8"/>
      <c r="BB15" s="8"/>
      <c r="BC15" s="9"/>
      <c r="BD15" s="8"/>
      <c r="BE15" s="8"/>
      <c r="BF15" s="9"/>
      <c r="BG15" s="8"/>
      <c r="BH15" s="8"/>
      <c r="BI15" s="9"/>
      <c r="BJ15" s="8"/>
      <c r="BK15" s="8"/>
      <c r="BL15" s="9"/>
      <c r="BM15" s="8"/>
      <c r="BN15" s="8"/>
      <c r="BO15" s="9"/>
      <c r="BP15" s="8">
        <f>'1月'!BP15+'3月'!BP15+'4月'!BP15+'5月'!BP15+'6月'!BP15</f>
        <v>2</v>
      </c>
      <c r="BQ15" s="8">
        <f>'1月'!BQ15+'3月'!BQ15+'4月'!BQ15+'5月'!BQ15+'6月'!BQ15</f>
        <v>2</v>
      </c>
      <c r="BR15" s="9">
        <f>BQ15/BP15</f>
        <v>1</v>
      </c>
      <c r="BS15" s="35">
        <f t="shared" si="4"/>
        <v>6</v>
      </c>
      <c r="BT15" s="8">
        <f t="shared" si="5"/>
        <v>6</v>
      </c>
      <c r="BU15" s="42">
        <f t="shared" si="6"/>
        <v>1</v>
      </c>
    </row>
    <row r="16" spans="1:73">
      <c r="A16" s="7" t="s">
        <v>41</v>
      </c>
      <c r="B16" s="8">
        <f>'1月'!B16+'3月'!B16+'4月'!B16+'5月'!B16+'6月'!B16</f>
        <v>12</v>
      </c>
      <c r="C16" s="8">
        <f>'1月'!C16+'3月'!C16+'4月'!C16+'5月'!C16+'6月'!C16</f>
        <v>12</v>
      </c>
      <c r="D16" s="9">
        <f t="shared" si="7"/>
        <v>1</v>
      </c>
      <c r="E16" s="8"/>
      <c r="F16" s="8"/>
      <c r="G16" s="9"/>
      <c r="H16" s="8"/>
      <c r="I16" s="8"/>
      <c r="J16" s="9"/>
      <c r="K16" s="8"/>
      <c r="L16" s="8"/>
      <c r="M16" s="9"/>
      <c r="N16" s="8"/>
      <c r="O16" s="8"/>
      <c r="P16" s="9"/>
      <c r="Q16" s="8"/>
      <c r="R16" s="8"/>
      <c r="S16" s="9"/>
      <c r="T16" s="8"/>
      <c r="U16" s="8"/>
      <c r="V16" s="9"/>
      <c r="W16" s="8"/>
      <c r="X16" s="8"/>
      <c r="Y16" s="9"/>
      <c r="Z16" s="8"/>
      <c r="AA16" s="8"/>
      <c r="AB16" s="9"/>
      <c r="AC16" s="8"/>
      <c r="AD16" s="8"/>
      <c r="AE16" s="9"/>
      <c r="AF16" s="8"/>
      <c r="AG16" s="8"/>
      <c r="AH16" s="9"/>
      <c r="AI16" s="8"/>
      <c r="AJ16" s="8"/>
      <c r="AK16" s="9"/>
      <c r="AL16" s="8"/>
      <c r="AM16" s="8"/>
      <c r="AN16" s="9"/>
      <c r="AO16" s="8"/>
      <c r="AP16" s="8"/>
      <c r="AQ16" s="9"/>
      <c r="AR16" s="8"/>
      <c r="AS16" s="8"/>
      <c r="AT16" s="9"/>
      <c r="AU16" s="8"/>
      <c r="AV16" s="8"/>
      <c r="AW16" s="9"/>
      <c r="AX16" s="8"/>
      <c r="AY16" s="8"/>
      <c r="AZ16" s="9"/>
      <c r="BA16" s="8"/>
      <c r="BB16" s="8"/>
      <c r="BC16" s="9"/>
      <c r="BD16" s="8"/>
      <c r="BE16" s="8"/>
      <c r="BF16" s="9"/>
      <c r="BG16" s="8"/>
      <c r="BH16" s="8"/>
      <c r="BI16" s="9"/>
      <c r="BJ16" s="8"/>
      <c r="BK16" s="8"/>
      <c r="BL16" s="9"/>
      <c r="BM16" s="8"/>
      <c r="BN16" s="8"/>
      <c r="BO16" s="9"/>
      <c r="BP16" s="8"/>
      <c r="BQ16" s="8"/>
      <c r="BR16" s="9"/>
      <c r="BS16" s="35">
        <f t="shared" si="4"/>
        <v>12</v>
      </c>
      <c r="BT16" s="8">
        <f t="shared" si="5"/>
        <v>12</v>
      </c>
      <c r="BU16" s="42">
        <f t="shared" si="6"/>
        <v>1</v>
      </c>
    </row>
    <row r="17" spans="1:73">
      <c r="A17" s="7" t="s">
        <v>42</v>
      </c>
      <c r="B17" s="8">
        <f>'1月'!B17+'3月'!B17+'4月'!B17+'5月'!B17+'6月'!B17</f>
        <v>34</v>
      </c>
      <c r="C17" s="8">
        <f>'1月'!C17+'3月'!C17+'4月'!C17+'5月'!C17+'6月'!C17</f>
        <v>27</v>
      </c>
      <c r="D17" s="9">
        <f t="shared" si="7"/>
        <v>0.794117647058823</v>
      </c>
      <c r="E17" s="8"/>
      <c r="F17" s="8"/>
      <c r="G17" s="9"/>
      <c r="H17" s="8"/>
      <c r="I17" s="8"/>
      <c r="J17" s="9"/>
      <c r="K17" s="8"/>
      <c r="L17" s="8"/>
      <c r="M17" s="9"/>
      <c r="N17" s="8"/>
      <c r="O17" s="8"/>
      <c r="P17" s="9"/>
      <c r="Q17" s="8"/>
      <c r="R17" s="8"/>
      <c r="S17" s="9"/>
      <c r="T17" s="8"/>
      <c r="U17" s="8"/>
      <c r="V17" s="9"/>
      <c r="W17" s="8"/>
      <c r="X17" s="8"/>
      <c r="Y17" s="9"/>
      <c r="Z17" s="8"/>
      <c r="AA17" s="8"/>
      <c r="AB17" s="9"/>
      <c r="AC17" s="8"/>
      <c r="AD17" s="8"/>
      <c r="AE17" s="9"/>
      <c r="AF17" s="8"/>
      <c r="AG17" s="8"/>
      <c r="AH17" s="9"/>
      <c r="AI17" s="8"/>
      <c r="AJ17" s="8"/>
      <c r="AK17" s="9"/>
      <c r="AL17" s="8"/>
      <c r="AM17" s="8"/>
      <c r="AN17" s="9"/>
      <c r="AO17" s="8"/>
      <c r="AP17" s="8"/>
      <c r="AQ17" s="9"/>
      <c r="AR17" s="8"/>
      <c r="AS17" s="8"/>
      <c r="AT17" s="9"/>
      <c r="AU17" s="8"/>
      <c r="AV17" s="8"/>
      <c r="AW17" s="9"/>
      <c r="AX17" s="8"/>
      <c r="AY17" s="8"/>
      <c r="AZ17" s="9"/>
      <c r="BA17" s="8"/>
      <c r="BB17" s="8"/>
      <c r="BC17" s="9"/>
      <c r="BD17" s="8"/>
      <c r="BE17" s="8"/>
      <c r="BF17" s="9"/>
      <c r="BG17" s="8"/>
      <c r="BH17" s="8"/>
      <c r="BI17" s="9"/>
      <c r="BJ17" s="8"/>
      <c r="BK17" s="8"/>
      <c r="BL17" s="9"/>
      <c r="BM17" s="8"/>
      <c r="BN17" s="8"/>
      <c r="BO17" s="9"/>
      <c r="BP17" s="8"/>
      <c r="BQ17" s="8"/>
      <c r="BR17" s="9"/>
      <c r="BS17" s="35">
        <f t="shared" si="4"/>
        <v>34</v>
      </c>
      <c r="BT17" s="8">
        <f t="shared" si="5"/>
        <v>27</v>
      </c>
      <c r="BU17" s="42">
        <f t="shared" si="6"/>
        <v>0.794117647058823</v>
      </c>
    </row>
    <row r="18" spans="1:73">
      <c r="A18" s="7" t="s">
        <v>43</v>
      </c>
      <c r="B18" s="8"/>
      <c r="C18" s="8"/>
      <c r="D18" s="9"/>
      <c r="E18" s="8"/>
      <c r="F18" s="8"/>
      <c r="G18" s="9"/>
      <c r="H18" s="8"/>
      <c r="I18" s="8"/>
      <c r="J18" s="9"/>
      <c r="K18" s="8"/>
      <c r="L18" s="8"/>
      <c r="M18" s="9"/>
      <c r="N18" s="8"/>
      <c r="O18" s="8"/>
      <c r="P18" s="9"/>
      <c r="Q18" s="8"/>
      <c r="R18" s="8"/>
      <c r="S18" s="9"/>
      <c r="T18" s="8"/>
      <c r="U18" s="8"/>
      <c r="V18" s="9"/>
      <c r="W18" s="8"/>
      <c r="X18" s="8"/>
      <c r="Y18" s="9"/>
      <c r="Z18" s="8"/>
      <c r="AA18" s="8"/>
      <c r="AB18" s="9"/>
      <c r="AC18" s="8"/>
      <c r="AD18" s="8"/>
      <c r="AE18" s="9"/>
      <c r="AF18" s="8"/>
      <c r="AG18" s="8"/>
      <c r="AH18" s="9"/>
      <c r="AI18" s="8"/>
      <c r="AJ18" s="8"/>
      <c r="AK18" s="9"/>
      <c r="AL18" s="8"/>
      <c r="AM18" s="8"/>
      <c r="AN18" s="9"/>
      <c r="AO18" s="8"/>
      <c r="AP18" s="8"/>
      <c r="AQ18" s="9"/>
      <c r="AR18" s="8"/>
      <c r="AS18" s="8"/>
      <c r="AT18" s="9"/>
      <c r="AU18" s="8"/>
      <c r="AV18" s="8"/>
      <c r="AW18" s="9"/>
      <c r="AX18" s="8"/>
      <c r="AY18" s="8"/>
      <c r="AZ18" s="9"/>
      <c r="BA18" s="8"/>
      <c r="BB18" s="8"/>
      <c r="BC18" s="9"/>
      <c r="BD18" s="8"/>
      <c r="BE18" s="8"/>
      <c r="BF18" s="9"/>
      <c r="BG18" s="8"/>
      <c r="BH18" s="8"/>
      <c r="BI18" s="9"/>
      <c r="BJ18" s="8"/>
      <c r="BK18" s="8"/>
      <c r="BL18" s="9"/>
      <c r="BM18" s="8"/>
      <c r="BN18" s="8"/>
      <c r="BO18" s="9"/>
      <c r="BP18" s="8"/>
      <c r="BQ18" s="8"/>
      <c r="BR18" s="9"/>
      <c r="BS18" s="35"/>
      <c r="BT18" s="8"/>
      <c r="BU18" s="42"/>
    </row>
    <row r="19" spans="1:73">
      <c r="A19" s="7" t="s">
        <v>44</v>
      </c>
      <c r="B19" s="8">
        <f>'1月'!B19+'3月'!B19+'4月'!B19+'5月'!B19+'6月'!B19</f>
        <v>6</v>
      </c>
      <c r="C19" s="8">
        <f>'1月'!C19+'3月'!C19+'4月'!C19+'5月'!C19+'6月'!C19</f>
        <v>6</v>
      </c>
      <c r="D19" s="9">
        <f t="shared" ref="D19:D26" si="8">C19/B19</f>
        <v>1</v>
      </c>
      <c r="E19" s="8">
        <f>'1月'!E19+'3月'!E19+'4月'!E19+'5月'!E19+'6月'!E19</f>
        <v>21</v>
      </c>
      <c r="F19" s="8">
        <f>'1月'!F19+'3月'!F19+'4月'!F19+'5月'!F19+'6月'!F19</f>
        <v>15</v>
      </c>
      <c r="G19" s="9">
        <f t="shared" si="3"/>
        <v>0.714285714285714</v>
      </c>
      <c r="H19" s="8"/>
      <c r="I19" s="8"/>
      <c r="J19" s="9"/>
      <c r="K19" s="8">
        <f>'1月'!K19+'3月'!K19+'4月'!K19+'5月'!K19+'6月'!K19</f>
        <v>4</v>
      </c>
      <c r="L19" s="8">
        <f>'1月'!L19+'3月'!L19+'4月'!L19+'5月'!L19+'6月'!L19</f>
        <v>1</v>
      </c>
      <c r="M19" s="9">
        <f>L19/K19</f>
        <v>0.25</v>
      </c>
      <c r="N19" s="8"/>
      <c r="O19" s="8"/>
      <c r="P19" s="9"/>
      <c r="Q19" s="8"/>
      <c r="R19" s="8"/>
      <c r="S19" s="9"/>
      <c r="T19" s="8"/>
      <c r="U19" s="8"/>
      <c r="V19" s="9"/>
      <c r="W19" s="8"/>
      <c r="X19" s="8"/>
      <c r="Y19" s="9"/>
      <c r="Z19" s="8"/>
      <c r="AA19" s="8"/>
      <c r="AB19" s="9"/>
      <c r="AC19" s="8"/>
      <c r="AD19" s="8"/>
      <c r="AE19" s="9"/>
      <c r="AF19" s="8"/>
      <c r="AG19" s="8"/>
      <c r="AH19" s="9"/>
      <c r="AI19" s="8"/>
      <c r="AJ19" s="8"/>
      <c r="AK19" s="9"/>
      <c r="AL19" s="8"/>
      <c r="AM19" s="8"/>
      <c r="AN19" s="9"/>
      <c r="AO19" s="8"/>
      <c r="AP19" s="8"/>
      <c r="AQ19" s="9"/>
      <c r="AR19" s="8"/>
      <c r="AS19" s="8"/>
      <c r="AT19" s="9"/>
      <c r="AU19" s="8"/>
      <c r="AV19" s="8"/>
      <c r="AW19" s="9"/>
      <c r="AX19" s="8"/>
      <c r="AY19" s="8"/>
      <c r="AZ19" s="9"/>
      <c r="BA19" s="8"/>
      <c r="BB19" s="8"/>
      <c r="BC19" s="9"/>
      <c r="BD19" s="8"/>
      <c r="BE19" s="8"/>
      <c r="BF19" s="9"/>
      <c r="BG19" s="8"/>
      <c r="BH19" s="8"/>
      <c r="BI19" s="9"/>
      <c r="BJ19" s="8">
        <f>'1月'!BJ19+'3月'!BJ19+'4月'!BJ19+'5月'!BJ19+'6月'!BJ19</f>
        <v>4</v>
      </c>
      <c r="BK19" s="8">
        <f>'1月'!BK19+'3月'!BK19+'4月'!BK19+'5月'!BK19+'6月'!BK19</f>
        <v>4</v>
      </c>
      <c r="BL19" s="9">
        <f>BK19/BJ19</f>
        <v>1</v>
      </c>
      <c r="BM19" s="8"/>
      <c r="BN19" s="8"/>
      <c r="BO19" s="9"/>
      <c r="BP19" s="8"/>
      <c r="BQ19" s="8"/>
      <c r="BR19" s="9"/>
      <c r="BS19" s="35">
        <f t="shared" si="4"/>
        <v>35</v>
      </c>
      <c r="BT19" s="8">
        <f t="shared" si="5"/>
        <v>26</v>
      </c>
      <c r="BU19" s="42">
        <f t="shared" si="6"/>
        <v>0.742857142857143</v>
      </c>
    </row>
    <row r="20" spans="1:73">
      <c r="A20" s="7" t="s">
        <v>45</v>
      </c>
      <c r="B20" s="8"/>
      <c r="C20" s="8"/>
      <c r="D20" s="9"/>
      <c r="E20" s="8">
        <f>'1月'!E20+'3月'!E20+'4月'!E20+'5月'!E20+'6月'!E20</f>
        <v>22</v>
      </c>
      <c r="F20" s="8">
        <f>'1月'!F20+'3月'!F20+'4月'!F20+'5月'!F20+'6月'!F20</f>
        <v>19</v>
      </c>
      <c r="G20" s="9">
        <f t="shared" si="3"/>
        <v>0.863636363636364</v>
      </c>
      <c r="H20" s="8">
        <f>'1月'!H20+'3月'!H20+'4月'!H20+'5月'!H20+'6月'!H20</f>
        <v>1</v>
      </c>
      <c r="I20" s="8">
        <f>'1月'!I20+'3月'!I20+'4月'!I20+'5月'!I20+'6月'!I20</f>
        <v>1</v>
      </c>
      <c r="J20" s="9">
        <f>I20/H20</f>
        <v>1</v>
      </c>
      <c r="K20" s="8">
        <f>'1月'!K20+'3月'!K20+'4月'!K20+'5月'!K20+'6月'!K20</f>
        <v>5</v>
      </c>
      <c r="L20" s="8">
        <f>'1月'!L20+'3月'!L20+'4月'!L20+'5月'!L20+'6月'!L20</f>
        <v>5</v>
      </c>
      <c r="M20" s="9">
        <f>L20/K20</f>
        <v>1</v>
      </c>
      <c r="N20" s="8"/>
      <c r="O20" s="8"/>
      <c r="P20" s="9"/>
      <c r="Q20" s="8">
        <f>'1月'!Q20+'3月'!Q20+'4月'!Q20+'5月'!Q20+'6月'!Q20</f>
        <v>4</v>
      </c>
      <c r="R20" s="8">
        <f>'1月'!R20+'3月'!R20+'4月'!R20+'5月'!R20+'6月'!R20</f>
        <v>4</v>
      </c>
      <c r="S20" s="9">
        <f>R20/Q20</f>
        <v>1</v>
      </c>
      <c r="T20" s="8"/>
      <c r="U20" s="8"/>
      <c r="V20" s="9"/>
      <c r="W20" s="8"/>
      <c r="X20" s="8"/>
      <c r="Y20" s="9"/>
      <c r="Z20" s="8"/>
      <c r="AA20" s="8"/>
      <c r="AB20" s="9"/>
      <c r="AC20" s="8"/>
      <c r="AD20" s="8"/>
      <c r="AE20" s="9"/>
      <c r="AF20" s="8"/>
      <c r="AG20" s="8"/>
      <c r="AH20" s="9"/>
      <c r="AI20" s="8"/>
      <c r="AJ20" s="8"/>
      <c r="AK20" s="9"/>
      <c r="AL20" s="8"/>
      <c r="AM20" s="8"/>
      <c r="AN20" s="9"/>
      <c r="AO20" s="8"/>
      <c r="AP20" s="8"/>
      <c r="AQ20" s="9"/>
      <c r="AR20" s="8"/>
      <c r="AS20" s="8"/>
      <c r="AT20" s="9"/>
      <c r="AU20" s="8"/>
      <c r="AV20" s="8"/>
      <c r="AW20" s="9"/>
      <c r="AX20" s="8"/>
      <c r="AY20" s="8"/>
      <c r="AZ20" s="9"/>
      <c r="BA20" s="8"/>
      <c r="BB20" s="8"/>
      <c r="BC20" s="9"/>
      <c r="BD20" s="8"/>
      <c r="BE20" s="8"/>
      <c r="BF20" s="9"/>
      <c r="BG20" s="8"/>
      <c r="BH20" s="8"/>
      <c r="BI20" s="9"/>
      <c r="BJ20" s="8">
        <f>'1月'!BJ20+'3月'!BJ20+'4月'!BJ20+'5月'!BJ20+'6月'!BJ20</f>
        <v>2</v>
      </c>
      <c r="BK20" s="8">
        <f>'1月'!BK20+'3月'!BK20+'4月'!BK20+'5月'!BK20+'6月'!BK20</f>
        <v>1</v>
      </c>
      <c r="BL20" s="9">
        <f>BK20/BJ20</f>
        <v>0.5</v>
      </c>
      <c r="BM20" s="8"/>
      <c r="BN20" s="8"/>
      <c r="BO20" s="9"/>
      <c r="BP20" s="8"/>
      <c r="BQ20" s="8"/>
      <c r="BR20" s="9"/>
      <c r="BS20" s="35">
        <f t="shared" si="4"/>
        <v>34</v>
      </c>
      <c r="BT20" s="8">
        <f t="shared" si="5"/>
        <v>30</v>
      </c>
      <c r="BU20" s="42">
        <f t="shared" si="6"/>
        <v>0.882352941176471</v>
      </c>
    </row>
    <row r="21" spans="1:73">
      <c r="A21" s="7" t="s">
        <v>46</v>
      </c>
      <c r="B21" s="8"/>
      <c r="C21" s="8"/>
      <c r="D21" s="9"/>
      <c r="E21" s="8">
        <f>'1月'!E21+'3月'!E21+'4月'!E21+'5月'!E21+'6月'!E21</f>
        <v>4</v>
      </c>
      <c r="F21" s="8">
        <f>'1月'!F21+'3月'!F21+'4月'!F21+'5月'!F21+'6月'!F21</f>
        <v>4</v>
      </c>
      <c r="G21" s="9">
        <f t="shared" si="3"/>
        <v>1</v>
      </c>
      <c r="H21" s="8">
        <f>'1月'!H21+'3月'!H21+'4月'!H21+'5月'!H21+'6月'!H21</f>
        <v>3</v>
      </c>
      <c r="I21" s="8">
        <f>'1月'!I21+'3月'!I21+'4月'!I21+'5月'!I21+'6月'!I21</f>
        <v>3</v>
      </c>
      <c r="J21" s="9">
        <f>I21/H21</f>
        <v>1</v>
      </c>
      <c r="K21" s="8"/>
      <c r="L21" s="8"/>
      <c r="M21" s="9"/>
      <c r="N21" s="8"/>
      <c r="O21" s="8"/>
      <c r="P21" s="9"/>
      <c r="Q21" s="8"/>
      <c r="R21" s="8"/>
      <c r="S21" s="9"/>
      <c r="T21" s="8"/>
      <c r="U21" s="8"/>
      <c r="V21" s="9"/>
      <c r="W21" s="8"/>
      <c r="X21" s="8"/>
      <c r="Y21" s="9"/>
      <c r="Z21" s="8"/>
      <c r="AA21" s="8"/>
      <c r="AB21" s="9"/>
      <c r="AC21" s="8"/>
      <c r="AD21" s="8"/>
      <c r="AE21" s="9"/>
      <c r="AF21" s="8"/>
      <c r="AG21" s="8"/>
      <c r="AH21" s="9"/>
      <c r="AI21" s="8"/>
      <c r="AJ21" s="8"/>
      <c r="AK21" s="9"/>
      <c r="AL21" s="8"/>
      <c r="AM21" s="8"/>
      <c r="AN21" s="9"/>
      <c r="AO21" s="8"/>
      <c r="AP21" s="8"/>
      <c r="AQ21" s="9"/>
      <c r="AR21" s="8"/>
      <c r="AS21" s="8"/>
      <c r="AT21" s="9"/>
      <c r="AU21" s="8"/>
      <c r="AV21" s="8"/>
      <c r="AW21" s="9"/>
      <c r="AX21" s="8"/>
      <c r="AY21" s="8"/>
      <c r="AZ21" s="9"/>
      <c r="BA21" s="8"/>
      <c r="BB21" s="8"/>
      <c r="BC21" s="9"/>
      <c r="BD21" s="8"/>
      <c r="BE21" s="8"/>
      <c r="BF21" s="9"/>
      <c r="BG21" s="8"/>
      <c r="BH21" s="8"/>
      <c r="BI21" s="9"/>
      <c r="BJ21" s="8"/>
      <c r="BK21" s="8"/>
      <c r="BL21" s="9"/>
      <c r="BM21" s="8"/>
      <c r="BN21" s="8"/>
      <c r="BO21" s="9"/>
      <c r="BP21" s="8"/>
      <c r="BQ21" s="8"/>
      <c r="BR21" s="9"/>
      <c r="BS21" s="35">
        <f t="shared" si="4"/>
        <v>7</v>
      </c>
      <c r="BT21" s="8">
        <f t="shared" si="5"/>
        <v>7</v>
      </c>
      <c r="BU21" s="42">
        <f t="shared" si="6"/>
        <v>1</v>
      </c>
    </row>
    <row r="22" spans="1:73">
      <c r="A22" s="7" t="s">
        <v>47</v>
      </c>
      <c r="B22" s="8"/>
      <c r="C22" s="8"/>
      <c r="D22" s="9"/>
      <c r="E22" s="8"/>
      <c r="F22" s="8"/>
      <c r="G22" s="9"/>
      <c r="H22" s="8"/>
      <c r="I22" s="8"/>
      <c r="J22" s="9"/>
      <c r="K22" s="8"/>
      <c r="L22" s="8"/>
      <c r="M22" s="9"/>
      <c r="N22" s="8"/>
      <c r="O22" s="8"/>
      <c r="P22" s="9"/>
      <c r="Q22" s="8"/>
      <c r="R22" s="8"/>
      <c r="S22" s="9"/>
      <c r="T22" s="8"/>
      <c r="U22" s="8"/>
      <c r="V22" s="9"/>
      <c r="W22" s="8"/>
      <c r="X22" s="8"/>
      <c r="Y22" s="9"/>
      <c r="Z22" s="8"/>
      <c r="AA22" s="8"/>
      <c r="AB22" s="9"/>
      <c r="AC22" s="8"/>
      <c r="AD22" s="8"/>
      <c r="AE22" s="9"/>
      <c r="AF22" s="8"/>
      <c r="AG22" s="8"/>
      <c r="AH22" s="9"/>
      <c r="AI22" s="8"/>
      <c r="AJ22" s="8"/>
      <c r="AK22" s="9"/>
      <c r="AL22" s="8"/>
      <c r="AM22" s="8"/>
      <c r="AN22" s="9"/>
      <c r="AO22" s="8"/>
      <c r="AP22" s="8"/>
      <c r="AQ22" s="9"/>
      <c r="AR22" s="8"/>
      <c r="AS22" s="8"/>
      <c r="AT22" s="9"/>
      <c r="AU22" s="8"/>
      <c r="AV22" s="8"/>
      <c r="AW22" s="9"/>
      <c r="AX22" s="8"/>
      <c r="AY22" s="8"/>
      <c r="AZ22" s="9"/>
      <c r="BA22" s="8"/>
      <c r="BB22" s="8"/>
      <c r="BC22" s="9"/>
      <c r="BD22" s="8"/>
      <c r="BE22" s="8"/>
      <c r="BF22" s="9"/>
      <c r="BG22" s="8"/>
      <c r="BH22" s="8"/>
      <c r="BI22" s="9"/>
      <c r="BJ22" s="8"/>
      <c r="BK22" s="8"/>
      <c r="BL22" s="9"/>
      <c r="BM22" s="8"/>
      <c r="BN22" s="8"/>
      <c r="BO22" s="9"/>
      <c r="BP22" s="8"/>
      <c r="BQ22" s="8"/>
      <c r="BR22" s="9"/>
      <c r="BS22" s="35"/>
      <c r="BT22" s="8"/>
      <c r="BU22" s="42"/>
    </row>
    <row r="23" spans="1:73">
      <c r="A23" s="10" t="s">
        <v>48</v>
      </c>
      <c r="B23" s="11">
        <f t="shared" ref="B23:F23" si="9">SUM(B10:B22)</f>
        <v>1168</v>
      </c>
      <c r="C23" s="11">
        <f t="shared" si="9"/>
        <v>1121</v>
      </c>
      <c r="D23" s="12">
        <f t="shared" si="8"/>
        <v>0.959760273972603</v>
      </c>
      <c r="E23" s="11">
        <f t="shared" si="9"/>
        <v>561</v>
      </c>
      <c r="F23" s="11">
        <f t="shared" si="9"/>
        <v>525</v>
      </c>
      <c r="G23" s="12">
        <f t="shared" ref="G23:G25" si="10">F23/E23</f>
        <v>0.935828877005348</v>
      </c>
      <c r="H23" s="11">
        <f t="shared" ref="H23:L23" si="11">SUM(H10:H22)</f>
        <v>597</v>
      </c>
      <c r="I23" s="11">
        <f t="shared" si="11"/>
        <v>577</v>
      </c>
      <c r="J23" s="12">
        <f t="shared" ref="J23:J27" si="12">I23/H23</f>
        <v>0.966499162479062</v>
      </c>
      <c r="K23" s="11">
        <f>SUM(K10:K22)</f>
        <v>275</v>
      </c>
      <c r="L23" s="11">
        <f>SUM(L10:L22)</f>
        <v>256</v>
      </c>
      <c r="M23" s="12">
        <f>L23/K23</f>
        <v>0.930909090909091</v>
      </c>
      <c r="N23" s="11">
        <f>SUM(N10:N22)</f>
        <v>67</v>
      </c>
      <c r="O23" s="11">
        <f>SUM(O10:O22)</f>
        <v>63</v>
      </c>
      <c r="P23" s="12">
        <f>O23/N23</f>
        <v>0.940298507462687</v>
      </c>
      <c r="Q23" s="11">
        <f>SUM(Q10:Q22)</f>
        <v>188</v>
      </c>
      <c r="R23" s="11">
        <f>SUM(R10:R22)</f>
        <v>178</v>
      </c>
      <c r="S23" s="12">
        <f>R23/Q23</f>
        <v>0.946808510638298</v>
      </c>
      <c r="T23" s="11">
        <f>SUM(T10:T22)</f>
        <v>282</v>
      </c>
      <c r="U23" s="11">
        <f>SUM(U10:U22)</f>
        <v>277</v>
      </c>
      <c r="V23" s="12">
        <f>U23/T23</f>
        <v>0.982269503546099</v>
      </c>
      <c r="W23" s="11"/>
      <c r="X23" s="11"/>
      <c r="Y23" s="12"/>
      <c r="Z23" s="11">
        <f>SUM(Z10:Z22)</f>
        <v>121</v>
      </c>
      <c r="AA23" s="11">
        <f>SUM(AA10:AA22)</f>
        <v>102</v>
      </c>
      <c r="AB23" s="12">
        <f>AA23/Z23</f>
        <v>0.84297520661157</v>
      </c>
      <c r="AC23" s="11">
        <f>SUM(AC10:AC22)</f>
        <v>255</v>
      </c>
      <c r="AD23" s="11">
        <f>SUM(AD10:AD22)</f>
        <v>251</v>
      </c>
      <c r="AE23" s="12">
        <f>AD23/AC23</f>
        <v>0.984313725490196</v>
      </c>
      <c r="AF23" s="11">
        <f>SUM(AF10:AF22)</f>
        <v>295</v>
      </c>
      <c r="AG23" s="11">
        <f>SUM(AG10:AG22)</f>
        <v>277</v>
      </c>
      <c r="AH23" s="12">
        <f>AG23/AF23</f>
        <v>0.938983050847458</v>
      </c>
      <c r="AI23" s="11"/>
      <c r="AJ23" s="11"/>
      <c r="AK23" s="12"/>
      <c r="AL23" s="11">
        <f>SUM(AL10:AL22)</f>
        <v>81</v>
      </c>
      <c r="AM23" s="11">
        <f>SUM(AM10:AM22)</f>
        <v>77</v>
      </c>
      <c r="AN23" s="12">
        <f>AM23/AL23</f>
        <v>0.950617283950617</v>
      </c>
      <c r="AO23" s="11">
        <f>SUM(AO10:AO22)</f>
        <v>234</v>
      </c>
      <c r="AP23" s="11">
        <f>SUM(AP10:AP22)</f>
        <v>214</v>
      </c>
      <c r="AQ23" s="12">
        <f>AP23/AO23</f>
        <v>0.914529914529915</v>
      </c>
      <c r="AR23" s="11">
        <f>SUM(AR10:AR22)</f>
        <v>10</v>
      </c>
      <c r="AS23" s="11">
        <f>SUM(AS10:AS22)</f>
        <v>9</v>
      </c>
      <c r="AT23" s="12">
        <f>AS23/AR23</f>
        <v>0.9</v>
      </c>
      <c r="AU23" s="11">
        <f>SUM(AU10:AU22)</f>
        <v>24</v>
      </c>
      <c r="AV23" s="11">
        <f>SUM(AV10:AV22)</f>
        <v>23</v>
      </c>
      <c r="AW23" s="12">
        <f>AV23/AU23</f>
        <v>0.958333333333333</v>
      </c>
      <c r="AX23" s="11">
        <f>SUM(AX10:AX22)</f>
        <v>12</v>
      </c>
      <c r="AY23" s="11">
        <f>SUM(AY10:AY22)</f>
        <v>12</v>
      </c>
      <c r="AZ23" s="12">
        <f>AY23/AX23</f>
        <v>1</v>
      </c>
      <c r="BA23" s="11">
        <f>SUM(BA10:BA22)</f>
        <v>781</v>
      </c>
      <c r="BB23" s="11">
        <f>SUM(BB10:BB22)</f>
        <v>735</v>
      </c>
      <c r="BC23" s="12">
        <f>BB23/BA23</f>
        <v>0.941101152368758</v>
      </c>
      <c r="BD23" s="11"/>
      <c r="BE23" s="11"/>
      <c r="BF23" s="12"/>
      <c r="BG23" s="11"/>
      <c r="BH23" s="11"/>
      <c r="BI23" s="12"/>
      <c r="BJ23" s="11">
        <f>SUM(BJ10:BJ22)</f>
        <v>447</v>
      </c>
      <c r="BK23" s="11">
        <f>SUM(BK10:BK22)</f>
        <v>429</v>
      </c>
      <c r="BL23" s="12">
        <f>BK23/BJ23</f>
        <v>0.959731543624161</v>
      </c>
      <c r="BM23" s="11"/>
      <c r="BN23" s="11"/>
      <c r="BO23" s="12"/>
      <c r="BP23" s="11">
        <f>SUM(BP10:BP22)</f>
        <v>489</v>
      </c>
      <c r="BQ23" s="11">
        <f>SUM(BQ10:BQ22)</f>
        <v>464</v>
      </c>
      <c r="BR23" s="12">
        <f>BQ23/BP23</f>
        <v>0.948875255623722</v>
      </c>
      <c r="BS23" s="34">
        <f t="shared" ref="BS19:BS25" si="13">B23+E23+H23+K23+N23+Q23+T23+W23+Z23+AC23+AF23+AI23+AL23+AO23+AR23+AU23+AX23+BA23+BD23+BG23+BJ23+BM23+BP23</f>
        <v>5887</v>
      </c>
      <c r="BT23" s="11">
        <f t="shared" ref="BT19:BT25" si="14">C23+F23+I23+L23+O23+R23+U23+X23+AA23+AD23+AG23+AJ23+AM23+AP23+AS23+AV23+AY23+BB23+BE23+BH23+BK23+BN23+BQ23</f>
        <v>5590</v>
      </c>
      <c r="BU23" s="43">
        <f t="shared" ref="BU19:BU25" si="15">BT23/BS23</f>
        <v>0.949549855614065</v>
      </c>
    </row>
    <row r="24" spans="1:73">
      <c r="A24" s="13" t="s">
        <v>49</v>
      </c>
      <c r="B24" s="14">
        <f t="shared" ref="B24:F24" si="16">B9+B23</f>
        <v>1543</v>
      </c>
      <c r="C24" s="14">
        <f t="shared" si="16"/>
        <v>1381</v>
      </c>
      <c r="D24" s="15">
        <f t="shared" si="8"/>
        <v>0.8950097213221</v>
      </c>
      <c r="E24" s="14">
        <f t="shared" si="16"/>
        <v>620</v>
      </c>
      <c r="F24" s="14">
        <f t="shared" si="16"/>
        <v>566</v>
      </c>
      <c r="G24" s="15">
        <f t="shared" si="10"/>
        <v>0.912903225806452</v>
      </c>
      <c r="H24" s="14">
        <f t="shared" ref="H24:L24" si="17">H9+H23</f>
        <v>1199</v>
      </c>
      <c r="I24" s="14">
        <f t="shared" si="17"/>
        <v>1061</v>
      </c>
      <c r="J24" s="15">
        <f t="shared" si="12"/>
        <v>0.884904086738949</v>
      </c>
      <c r="K24" s="14">
        <f>K9+K23</f>
        <v>542</v>
      </c>
      <c r="L24" s="14">
        <f>L9+L23</f>
        <v>464</v>
      </c>
      <c r="M24" s="15">
        <f>L24/K24</f>
        <v>0.856088560885609</v>
      </c>
      <c r="N24" s="14">
        <f>N9+N23</f>
        <v>198</v>
      </c>
      <c r="O24" s="14">
        <f>O9+O23</f>
        <v>124</v>
      </c>
      <c r="P24" s="15">
        <f>O24/N24</f>
        <v>0.626262626262626</v>
      </c>
      <c r="Q24" s="14">
        <f>Q9+Q23</f>
        <v>304</v>
      </c>
      <c r="R24" s="14">
        <f>R9+R23</f>
        <v>272</v>
      </c>
      <c r="S24" s="15">
        <f>R24/Q24</f>
        <v>0.894736842105263</v>
      </c>
      <c r="T24" s="14">
        <f>T9+T23</f>
        <v>658</v>
      </c>
      <c r="U24" s="14">
        <f>U9+U23</f>
        <v>483</v>
      </c>
      <c r="V24" s="15">
        <f>U24/T24</f>
        <v>0.734042553191489</v>
      </c>
      <c r="W24" s="14">
        <f>W9+W23</f>
        <v>96</v>
      </c>
      <c r="X24" s="14">
        <f>X9+X23</f>
        <v>86</v>
      </c>
      <c r="Y24" s="15">
        <f>X24/W24</f>
        <v>0.895833333333333</v>
      </c>
      <c r="Z24" s="14">
        <f>Z9+Z23</f>
        <v>170</v>
      </c>
      <c r="AA24" s="14">
        <f>AA9+AA23</f>
        <v>126</v>
      </c>
      <c r="AB24" s="15">
        <f>AA24/Z24</f>
        <v>0.741176470588235</v>
      </c>
      <c r="AC24" s="14">
        <f>AC9+AC23</f>
        <v>375</v>
      </c>
      <c r="AD24" s="14">
        <f>AD9+AD23</f>
        <v>326</v>
      </c>
      <c r="AE24" s="15">
        <f>AD24/AC24</f>
        <v>0.869333333333333</v>
      </c>
      <c r="AF24" s="14">
        <f>AF9+AF23</f>
        <v>550</v>
      </c>
      <c r="AG24" s="14">
        <f>AG9+AG23</f>
        <v>409</v>
      </c>
      <c r="AH24" s="15">
        <f>AG24/AF24</f>
        <v>0.743636363636364</v>
      </c>
      <c r="AI24" s="14"/>
      <c r="AJ24" s="14"/>
      <c r="AK24" s="15"/>
      <c r="AL24" s="14">
        <f>AL9+AL23</f>
        <v>243</v>
      </c>
      <c r="AM24" s="14">
        <f>AM9+AM23</f>
        <v>172</v>
      </c>
      <c r="AN24" s="15">
        <f>AM24/AL24</f>
        <v>0.707818930041152</v>
      </c>
      <c r="AO24" s="14">
        <f>AO9+AO23</f>
        <v>480</v>
      </c>
      <c r="AP24" s="14">
        <f>AP9+AP23</f>
        <v>343</v>
      </c>
      <c r="AQ24" s="15">
        <f>AP24/AO24</f>
        <v>0.714583333333333</v>
      </c>
      <c r="AR24" s="14">
        <f>AR9+AR23</f>
        <v>126</v>
      </c>
      <c r="AS24" s="14">
        <f>AS9+AS23</f>
        <v>59</v>
      </c>
      <c r="AT24" s="15">
        <f>AS24/AR24</f>
        <v>0.468253968253968</v>
      </c>
      <c r="AU24" s="14">
        <f>AU9+AU23</f>
        <v>34</v>
      </c>
      <c r="AV24" s="14">
        <f>AV9+AV23</f>
        <v>31</v>
      </c>
      <c r="AW24" s="15">
        <f>AV24/AU24</f>
        <v>0.911764705882353</v>
      </c>
      <c r="AX24" s="14">
        <f>AX9+AX23</f>
        <v>69</v>
      </c>
      <c r="AY24" s="14">
        <f>AY9+AY23</f>
        <v>40</v>
      </c>
      <c r="AZ24" s="15">
        <f>AY24/AX24</f>
        <v>0.579710144927536</v>
      </c>
      <c r="BA24" s="14">
        <f>BA9+BA23</f>
        <v>1303</v>
      </c>
      <c r="BB24" s="14">
        <f>BB9+BB23</f>
        <v>1115</v>
      </c>
      <c r="BC24" s="15">
        <f>BB24/BA24</f>
        <v>0.855717574827322</v>
      </c>
      <c r="BD24" s="14"/>
      <c r="BE24" s="14"/>
      <c r="BF24" s="15"/>
      <c r="BG24" s="14"/>
      <c r="BH24" s="14"/>
      <c r="BI24" s="15"/>
      <c r="BJ24" s="14">
        <f>BJ9+BJ23</f>
        <v>486</v>
      </c>
      <c r="BK24" s="14">
        <f>BK9+BK23</f>
        <v>455</v>
      </c>
      <c r="BL24" s="15">
        <f>BK24/BJ24</f>
        <v>0.936213991769547</v>
      </c>
      <c r="BM24" s="14"/>
      <c r="BN24" s="14"/>
      <c r="BO24" s="15"/>
      <c r="BP24" s="14">
        <f>BP9+BP23</f>
        <v>999</v>
      </c>
      <c r="BQ24" s="14">
        <f>BQ9+BQ23</f>
        <v>816</v>
      </c>
      <c r="BR24" s="15">
        <f>BQ24/BP24</f>
        <v>0.816816816816817</v>
      </c>
      <c r="BS24" s="36">
        <f t="shared" si="13"/>
        <v>9995</v>
      </c>
      <c r="BT24" s="14">
        <f t="shared" si="14"/>
        <v>8329</v>
      </c>
      <c r="BU24" s="44">
        <f t="shared" si="15"/>
        <v>0.833316658329165</v>
      </c>
    </row>
    <row r="25" spans="1:73">
      <c r="A25" s="7" t="s">
        <v>50</v>
      </c>
      <c r="B25" s="8">
        <f>'1月'!B25+'3月'!B25+'4月'!B25+'5月'!B25+'6月'!B25</f>
        <v>27</v>
      </c>
      <c r="C25" s="8">
        <f>'1月'!C25+'3月'!C25+'4月'!C25+'5月'!C25+'6月'!C25</f>
        <v>19</v>
      </c>
      <c r="D25" s="9">
        <f t="shared" si="8"/>
        <v>0.703703703703704</v>
      </c>
      <c r="E25" s="8"/>
      <c r="F25" s="8"/>
      <c r="G25" s="9"/>
      <c r="H25" s="8"/>
      <c r="I25" s="8"/>
      <c r="J25" s="9"/>
      <c r="K25" s="8"/>
      <c r="L25" s="8"/>
      <c r="M25" s="9"/>
      <c r="N25" s="8"/>
      <c r="O25" s="8"/>
      <c r="P25" s="9"/>
      <c r="Q25" s="8">
        <f>'1月'!Q25+'3月'!Q25+'4月'!Q25+'5月'!Q25+'6月'!Q25</f>
        <v>4</v>
      </c>
      <c r="R25" s="8">
        <f>'1月'!R25+'3月'!R25+'4月'!R25+'5月'!R25+'6月'!R25</f>
        <v>1</v>
      </c>
      <c r="S25" s="9">
        <f>R25/Q25</f>
        <v>0.25</v>
      </c>
      <c r="T25" s="8"/>
      <c r="U25" s="8"/>
      <c r="V25" s="9"/>
      <c r="W25" s="8"/>
      <c r="X25" s="8"/>
      <c r="Y25" s="9"/>
      <c r="Z25" s="8"/>
      <c r="AA25" s="8"/>
      <c r="AB25" s="9"/>
      <c r="AC25" s="8">
        <f>'1月'!AC25+'3月'!AC25+'4月'!AC25+'5月'!AC25+'6月'!AC25</f>
        <v>64</v>
      </c>
      <c r="AD25" s="8">
        <f>'1月'!AD25+'3月'!AD25+'4月'!AD25+'5月'!AD25+'6月'!AD25</f>
        <v>42</v>
      </c>
      <c r="AE25" s="9">
        <f>AD25/AC25</f>
        <v>0.65625</v>
      </c>
      <c r="AF25" s="8">
        <f>'1月'!AF25+'3月'!AF25+'4月'!AF25+'5月'!AF25+'6月'!AF25</f>
        <v>18</v>
      </c>
      <c r="AG25" s="8">
        <f>'1月'!AG25+'3月'!AG25+'4月'!AG25+'5月'!AG25+'6月'!AG25</f>
        <v>14</v>
      </c>
      <c r="AH25" s="9">
        <f>AG25/AF25</f>
        <v>0.777777777777778</v>
      </c>
      <c r="AI25" s="8"/>
      <c r="AJ25" s="8"/>
      <c r="AK25" s="9"/>
      <c r="AL25" s="8"/>
      <c r="AM25" s="8"/>
      <c r="AN25" s="9"/>
      <c r="AO25" s="8">
        <f>'1月'!AO25+'3月'!AO25+'4月'!AO25+'5月'!AO25+'6月'!AO25</f>
        <v>11</v>
      </c>
      <c r="AP25" s="8">
        <f>'1月'!AP25+'3月'!AP25+'4月'!AP25+'5月'!AP25+'6月'!AP25</f>
        <v>9</v>
      </c>
      <c r="AQ25" s="9">
        <f>AP25/AO25</f>
        <v>0.818181818181818</v>
      </c>
      <c r="AR25" s="8">
        <f>'1月'!AR25+'3月'!AR25+'4月'!AR25+'5月'!AR25+'6月'!AR25</f>
        <v>1</v>
      </c>
      <c r="AS25" s="8">
        <f>'1月'!AS25+'3月'!AS25+'4月'!AS25+'5月'!AS25+'6月'!AS25</f>
        <v>1</v>
      </c>
      <c r="AT25" s="9">
        <f>AS25/AR25</f>
        <v>1</v>
      </c>
      <c r="AU25" s="8">
        <f>'1月'!AU25+'3月'!AU25+'4月'!AU25+'5月'!AU25+'6月'!AU25</f>
        <v>2</v>
      </c>
      <c r="AV25" s="8">
        <f>'1月'!AV25+'3月'!AV25+'4月'!AV25+'5月'!AV25+'6月'!AV25</f>
        <v>1</v>
      </c>
      <c r="AW25" s="9">
        <f>AV25/AU25</f>
        <v>0.5</v>
      </c>
      <c r="AX25" s="8">
        <f>'1月'!AX25+'3月'!AX25+'4月'!AX25+'5月'!AX25+'6月'!AX25</f>
        <v>37</v>
      </c>
      <c r="AY25" s="8">
        <f>'1月'!AY25+'3月'!AY25+'4月'!AY25+'5月'!AY25+'6月'!AY25</f>
        <v>30</v>
      </c>
      <c r="AZ25" s="9">
        <f>AY25/AX25</f>
        <v>0.810810810810811</v>
      </c>
      <c r="BA25" s="8"/>
      <c r="BB25" s="8"/>
      <c r="BC25" s="9"/>
      <c r="BD25" s="8"/>
      <c r="BE25" s="8"/>
      <c r="BF25" s="9"/>
      <c r="BG25" s="8"/>
      <c r="BH25" s="8"/>
      <c r="BI25" s="9"/>
      <c r="BJ25" s="8">
        <f>'1月'!BJ25+'3月'!BJ25+'4月'!BJ25+'5月'!BJ25+'6月'!BJ25</f>
        <v>13</v>
      </c>
      <c r="BK25" s="8">
        <f>'1月'!BK25+'3月'!BK25+'4月'!BK25+'5月'!BK25+'6月'!BK25</f>
        <v>10</v>
      </c>
      <c r="BL25" s="9">
        <f>BK25/BJ25</f>
        <v>0.769230769230769</v>
      </c>
      <c r="BM25" s="8"/>
      <c r="BN25" s="8"/>
      <c r="BO25" s="9"/>
      <c r="BP25" s="8"/>
      <c r="BQ25" s="8"/>
      <c r="BR25" s="9"/>
      <c r="BS25" s="35">
        <f t="shared" si="13"/>
        <v>177</v>
      </c>
      <c r="BT25" s="8">
        <f t="shared" si="14"/>
        <v>127</v>
      </c>
      <c r="BU25" s="42">
        <f t="shared" si="15"/>
        <v>0.717514124293785</v>
      </c>
    </row>
    <row r="26" spans="1:73">
      <c r="A26" s="7" t="s">
        <v>51</v>
      </c>
      <c r="B26" s="8">
        <f>'1月'!B26+'3月'!B26+'4月'!B26+'5月'!B26+'6月'!B26</f>
        <v>3</v>
      </c>
      <c r="C26" s="8">
        <f>'1月'!C26+'3月'!C26+'4月'!C26+'5月'!C26+'6月'!C26</f>
        <v>2</v>
      </c>
      <c r="D26" s="9">
        <f t="shared" si="8"/>
        <v>0.666666666666667</v>
      </c>
      <c r="E26" s="8"/>
      <c r="F26" s="8"/>
      <c r="G26" s="9"/>
      <c r="H26" s="8">
        <f>'1月'!H26+'3月'!H26+'4月'!H26+'5月'!H26+'6月'!H26</f>
        <v>2</v>
      </c>
      <c r="I26" s="8">
        <f>'1月'!I26+'3月'!I26+'4月'!I26+'5月'!I26+'6月'!I26</f>
        <v>2</v>
      </c>
      <c r="J26" s="9">
        <f t="shared" ref="J26:J31" si="18">I26/H26</f>
        <v>1</v>
      </c>
      <c r="K26" s="8"/>
      <c r="L26" s="8"/>
      <c r="M26" s="9"/>
      <c r="N26" s="8"/>
      <c r="O26" s="8"/>
      <c r="P26" s="9"/>
      <c r="Q26" s="8">
        <f>'1月'!Q26+'3月'!Q26+'4月'!Q26+'5月'!Q26+'6月'!Q26</f>
        <v>3</v>
      </c>
      <c r="R26" s="8">
        <f>'1月'!R26+'3月'!R26+'4月'!R26+'5月'!R26+'6月'!R26</f>
        <v>2</v>
      </c>
      <c r="S26" s="9">
        <f>R26/Q26</f>
        <v>0.666666666666667</v>
      </c>
      <c r="T26" s="8"/>
      <c r="U26" s="8"/>
      <c r="V26" s="9"/>
      <c r="W26" s="8"/>
      <c r="X26" s="8"/>
      <c r="Y26" s="9"/>
      <c r="Z26" s="8"/>
      <c r="AA26" s="8"/>
      <c r="AB26" s="9"/>
      <c r="AC26" s="8"/>
      <c r="AD26" s="8"/>
      <c r="AE26" s="9"/>
      <c r="AF26" s="8">
        <f>'1月'!AF26+'3月'!AF26+'4月'!AF26+'5月'!AF26+'6月'!AF26</f>
        <v>1</v>
      </c>
      <c r="AG26" s="8">
        <f>'1月'!AG26+'3月'!AG26+'4月'!AG26+'5月'!AG26+'6月'!AG26</f>
        <v>0</v>
      </c>
      <c r="AH26" s="9">
        <f>AG26/AF26</f>
        <v>0</v>
      </c>
      <c r="AI26" s="8"/>
      <c r="AJ26" s="8"/>
      <c r="AK26" s="9"/>
      <c r="AL26" s="8"/>
      <c r="AM26" s="8"/>
      <c r="AN26" s="9"/>
      <c r="AO26" s="8"/>
      <c r="AP26" s="8"/>
      <c r="AQ26" s="9"/>
      <c r="AR26" s="8"/>
      <c r="AS26" s="8"/>
      <c r="AT26" s="9"/>
      <c r="AU26" s="8"/>
      <c r="AV26" s="8"/>
      <c r="AW26" s="9"/>
      <c r="AX26" s="8"/>
      <c r="AY26" s="8"/>
      <c r="AZ26" s="9"/>
      <c r="BA26" s="8"/>
      <c r="BB26" s="8"/>
      <c r="BC26" s="9"/>
      <c r="BD26" s="8"/>
      <c r="BE26" s="8"/>
      <c r="BF26" s="9"/>
      <c r="BG26" s="8"/>
      <c r="BH26" s="8"/>
      <c r="BI26" s="9"/>
      <c r="BJ26" s="8">
        <f>'1月'!BJ26+'3月'!BJ26+'4月'!BJ26+'5月'!BJ26+'6月'!BJ26</f>
        <v>1</v>
      </c>
      <c r="BK26" s="8">
        <f>'1月'!BK26+'3月'!BK26+'4月'!BK26+'5月'!BK26+'6月'!BK26</f>
        <v>1</v>
      </c>
      <c r="BL26" s="9">
        <f>BK26/BJ26</f>
        <v>1</v>
      </c>
      <c r="BM26" s="8">
        <f>'1月'!BM26+'3月'!BM26+'4月'!BM26+'5月'!BM26+'6月'!BM26</f>
        <v>1</v>
      </c>
      <c r="BN26" s="8">
        <f>'1月'!BN26+'3月'!BN26+'4月'!BN26+'5月'!BN26+'6月'!BN26</f>
        <v>0</v>
      </c>
      <c r="BO26" s="9">
        <f>BN26/BM26</f>
        <v>0</v>
      </c>
      <c r="BP26" s="8"/>
      <c r="BQ26" s="8"/>
      <c r="BR26" s="9"/>
      <c r="BS26" s="35">
        <f>B26+E26+H26+K26+N26+Q26+T26+W26+Z26+AC26+AF26+AI26+AL26+AO26+AR26+AU26+AX26+BA26+BD26+BG26+BJ26+BM26+BP26</f>
        <v>11</v>
      </c>
      <c r="BT26" s="8">
        <f>C26+F26+I26+L26+O26+R26+U26+X26+AA26+AD26+AG26+AJ26+AM26+AP26+AS26+AV26+AY26+BB26+BE26+BH26+BK26+BN26+BQ26</f>
        <v>7</v>
      </c>
      <c r="BU26" s="42">
        <f>BT26/BS26</f>
        <v>0.636363636363636</v>
      </c>
    </row>
    <row r="27" spans="1:73">
      <c r="A27" s="7" t="s">
        <v>52</v>
      </c>
      <c r="B27" s="8">
        <f>'1月'!B27+'3月'!B27+'4月'!B27+'5月'!B27+'6月'!B27</f>
        <v>68</v>
      </c>
      <c r="C27" s="8">
        <f>'1月'!C27+'3月'!C27+'4月'!C27+'5月'!C27+'6月'!C27</f>
        <v>52</v>
      </c>
      <c r="D27" s="9">
        <f t="shared" ref="D27:D33" si="19">C27/B27</f>
        <v>0.764705882352941</v>
      </c>
      <c r="E27" s="8"/>
      <c r="F27" s="8"/>
      <c r="G27" s="9"/>
      <c r="H27" s="8">
        <f>'1月'!H27+'3月'!H27+'4月'!H27+'5月'!H27+'6月'!H27</f>
        <v>19</v>
      </c>
      <c r="I27" s="8">
        <f>'1月'!I27+'3月'!I27+'4月'!I27+'5月'!I27+'6月'!I27</f>
        <v>12</v>
      </c>
      <c r="J27" s="9">
        <f t="shared" si="18"/>
        <v>0.631578947368421</v>
      </c>
      <c r="K27" s="8"/>
      <c r="L27" s="8"/>
      <c r="M27" s="9"/>
      <c r="N27" s="8"/>
      <c r="O27" s="8"/>
      <c r="P27" s="9"/>
      <c r="Q27" s="8">
        <f>'1月'!Q27+'3月'!Q27+'4月'!Q27+'5月'!Q27+'6月'!Q27</f>
        <v>1</v>
      </c>
      <c r="R27" s="8">
        <f>'1月'!R27+'3月'!R27+'4月'!R27+'5月'!R27+'6月'!R27</f>
        <v>1</v>
      </c>
      <c r="S27" s="9">
        <f>R27/Q27</f>
        <v>1</v>
      </c>
      <c r="T27" s="8"/>
      <c r="U27" s="8"/>
      <c r="V27" s="9"/>
      <c r="W27" s="8"/>
      <c r="X27" s="8"/>
      <c r="Y27" s="9"/>
      <c r="Z27" s="8"/>
      <c r="AA27" s="8"/>
      <c r="AB27" s="9"/>
      <c r="AC27" s="8">
        <f>'1月'!AC27+'3月'!AC27+'4月'!AC27+'5月'!AC27+'6月'!AC27</f>
        <v>26</v>
      </c>
      <c r="AD27" s="8">
        <f>'1月'!AD27+'3月'!AD27+'4月'!AD27+'5月'!AD27+'6月'!AD27</f>
        <v>14</v>
      </c>
      <c r="AE27" s="9">
        <f>AD27/AC27</f>
        <v>0.538461538461538</v>
      </c>
      <c r="AF27" s="8">
        <f>'1月'!AF27+'3月'!AF27+'4月'!AF27+'5月'!AF27+'6月'!AF27</f>
        <v>14</v>
      </c>
      <c r="AG27" s="8">
        <f>'1月'!AG27+'3月'!AG27+'4月'!AG27+'5月'!AG27+'6月'!AG27</f>
        <v>5</v>
      </c>
      <c r="AH27" s="9">
        <f>AG27/AF27</f>
        <v>0.357142857142857</v>
      </c>
      <c r="AI27" s="8"/>
      <c r="AJ27" s="8"/>
      <c r="AK27" s="9"/>
      <c r="AL27" s="8"/>
      <c r="AM27" s="8"/>
      <c r="AN27" s="9"/>
      <c r="AO27" s="8">
        <f>'1月'!AO27+'3月'!AO27+'4月'!AO27+'5月'!AO27+'6月'!AO27</f>
        <v>5</v>
      </c>
      <c r="AP27" s="8">
        <f>'1月'!AP27+'3月'!AP27+'4月'!AP27+'5月'!AP27+'6月'!AP27</f>
        <v>1</v>
      </c>
      <c r="AQ27" s="9">
        <f>AP27/AO27</f>
        <v>0.2</v>
      </c>
      <c r="AR27" s="8">
        <f>'1月'!AR27+'3月'!AR27+'4月'!AR27+'5月'!AR27+'6月'!AR27</f>
        <v>4</v>
      </c>
      <c r="AS27" s="8">
        <f>'1月'!AS27+'3月'!AS27+'4月'!AS27+'5月'!AS27+'6月'!AS27</f>
        <v>4</v>
      </c>
      <c r="AT27" s="9">
        <f>AS27/AR27</f>
        <v>1</v>
      </c>
      <c r="AU27" s="8">
        <f>'1月'!AU27+'3月'!AU27+'4月'!AU27+'5月'!AU27+'6月'!AU27</f>
        <v>1</v>
      </c>
      <c r="AV27" s="8">
        <f>'1月'!AV27+'3月'!AV27+'4月'!AV27+'5月'!AV27+'6月'!AV27</f>
        <v>0</v>
      </c>
      <c r="AW27" s="9">
        <f>AV27/AU27</f>
        <v>0</v>
      </c>
      <c r="AX27" s="8"/>
      <c r="AY27" s="8"/>
      <c r="AZ27" s="9"/>
      <c r="BA27" s="8"/>
      <c r="BB27" s="8"/>
      <c r="BC27" s="9"/>
      <c r="BD27" s="8"/>
      <c r="BE27" s="8"/>
      <c r="BF27" s="9"/>
      <c r="BG27" s="8"/>
      <c r="BH27" s="8"/>
      <c r="BI27" s="9"/>
      <c r="BJ27" s="8">
        <f>'1月'!BJ27+'3月'!BJ27+'4月'!BJ27+'5月'!BJ27+'6月'!BJ27</f>
        <v>3</v>
      </c>
      <c r="BK27" s="8">
        <f>'1月'!BK27+'3月'!BK27+'4月'!BK27+'5月'!BK27+'6月'!BK27</f>
        <v>0</v>
      </c>
      <c r="BL27" s="9">
        <f>BK27/BJ27</f>
        <v>0</v>
      </c>
      <c r="BM27" s="8">
        <f>'1月'!BM27+'3月'!BM27+'4月'!BM27+'5月'!BM27+'6月'!BM27</f>
        <v>1</v>
      </c>
      <c r="BN27" s="8">
        <f>'1月'!BN27+'3月'!BN27+'4月'!BN27+'5月'!BN27+'6月'!BN27</f>
        <v>1</v>
      </c>
      <c r="BO27" s="9">
        <f>BN27/BM27</f>
        <v>1</v>
      </c>
      <c r="BP27" s="8"/>
      <c r="BQ27" s="8"/>
      <c r="BR27" s="9"/>
      <c r="BS27" s="35">
        <f>B27+E27+H27+K27+N27+Q27+T27+W27+Z27+AC27+AF27+AI27+AL27+AO27+AR27+AU27+AX27+BA27+BD27+BG27+BJ27+BM27+BP27</f>
        <v>142</v>
      </c>
      <c r="BT27" s="8">
        <f>C27+F27+I27+L27+O27+R27+U27+X27+AA27+AD27+AG27+AJ27+AM27+AP27+AS27+AV27+AY27+BB27+BE27+BH27+BK27+BN27+BQ27</f>
        <v>90</v>
      </c>
      <c r="BU27" s="42">
        <f>BT27/BS27</f>
        <v>0.633802816901408</v>
      </c>
    </row>
    <row r="28" spans="1:73">
      <c r="A28" s="7" t="s">
        <v>53</v>
      </c>
      <c r="B28" s="8">
        <f>'1月'!B28+'3月'!B28+'4月'!B28+'5月'!B28+'6月'!B28</f>
        <v>3</v>
      </c>
      <c r="C28" s="8">
        <f>'1月'!C28+'3月'!C28+'4月'!C28+'5月'!C28+'6月'!C28</f>
        <v>3</v>
      </c>
      <c r="D28" s="9">
        <f t="shared" si="19"/>
        <v>1</v>
      </c>
      <c r="E28" s="8"/>
      <c r="F28" s="8"/>
      <c r="G28" s="9"/>
      <c r="H28" s="8"/>
      <c r="I28" s="8"/>
      <c r="J28" s="9"/>
      <c r="K28" s="8"/>
      <c r="L28" s="8"/>
      <c r="M28" s="9"/>
      <c r="N28" s="8"/>
      <c r="O28" s="8"/>
      <c r="P28" s="9"/>
      <c r="Q28" s="8"/>
      <c r="R28" s="8"/>
      <c r="S28" s="9"/>
      <c r="T28" s="8"/>
      <c r="U28" s="8"/>
      <c r="V28" s="9"/>
      <c r="W28" s="8"/>
      <c r="X28" s="8"/>
      <c r="Y28" s="9"/>
      <c r="Z28" s="8"/>
      <c r="AA28" s="8"/>
      <c r="AB28" s="9"/>
      <c r="AC28" s="8">
        <f>'1月'!AC28+'3月'!AC28+'4月'!AC28+'5月'!AC28+'6月'!AC28</f>
        <v>3</v>
      </c>
      <c r="AD28" s="8">
        <f>'1月'!AD28+'3月'!AD28+'4月'!AD28+'5月'!AD28+'6月'!AD28</f>
        <v>3</v>
      </c>
      <c r="AE28" s="9">
        <f>AD28/AC28</f>
        <v>1</v>
      </c>
      <c r="AF28" s="8"/>
      <c r="AG28" s="8"/>
      <c r="AH28" s="9"/>
      <c r="AI28" s="8"/>
      <c r="AJ28" s="8"/>
      <c r="AK28" s="9"/>
      <c r="AL28" s="8"/>
      <c r="AM28" s="8"/>
      <c r="AN28" s="9"/>
      <c r="AO28" s="8"/>
      <c r="AP28" s="8"/>
      <c r="AQ28" s="9"/>
      <c r="AR28" s="8"/>
      <c r="AS28" s="8"/>
      <c r="AT28" s="9"/>
      <c r="AU28" s="8"/>
      <c r="AV28" s="8"/>
      <c r="AW28" s="9"/>
      <c r="AX28" s="8"/>
      <c r="AY28" s="8"/>
      <c r="AZ28" s="9"/>
      <c r="BA28" s="8"/>
      <c r="BB28" s="8"/>
      <c r="BC28" s="9"/>
      <c r="BD28" s="8"/>
      <c r="BE28" s="8"/>
      <c r="BF28" s="9"/>
      <c r="BG28" s="8"/>
      <c r="BH28" s="8"/>
      <c r="BI28" s="9"/>
      <c r="BJ28" s="8"/>
      <c r="BK28" s="8"/>
      <c r="BL28" s="9"/>
      <c r="BM28" s="8"/>
      <c r="BN28" s="8"/>
      <c r="BO28" s="9"/>
      <c r="BP28" s="8"/>
      <c r="BQ28" s="8"/>
      <c r="BR28" s="9"/>
      <c r="BS28" s="35">
        <f>B28+E28+H28+K28+N28+Q28+T28+W28+Z28+AC28+AF28+AI28+AL28+AO28+AR28+AU28+AX28+BA28+BD28+BG28+BJ28+BM28+BP28</f>
        <v>6</v>
      </c>
      <c r="BT28" s="8">
        <f>C28+F28+I28+L28+O28+R28+U28+X28+AA28+AD28+AG28+AJ28+AM28+AP28+AS28+AV28+AY28+BB28+BE28+BH28+BK28+BN28+BQ28</f>
        <v>6</v>
      </c>
      <c r="BU28" s="42">
        <f>BT28/BS28</f>
        <v>1</v>
      </c>
    </row>
    <row r="29" spans="1:73">
      <c r="A29" s="7" t="s">
        <v>54</v>
      </c>
      <c r="B29" s="8"/>
      <c r="C29" s="8"/>
      <c r="D29" s="9"/>
      <c r="E29" s="8"/>
      <c r="F29" s="8"/>
      <c r="G29" s="9"/>
      <c r="H29" s="8"/>
      <c r="I29" s="8"/>
      <c r="J29" s="9"/>
      <c r="K29" s="8"/>
      <c r="L29" s="8"/>
      <c r="M29" s="9"/>
      <c r="N29" s="8"/>
      <c r="O29" s="8"/>
      <c r="P29" s="9"/>
      <c r="Q29" s="8">
        <f>'1月'!Q29+'3月'!Q29+'4月'!Q29+'5月'!Q29+'6月'!Q29</f>
        <v>3</v>
      </c>
      <c r="R29" s="8">
        <f>'1月'!R29+'3月'!R29+'4月'!R29+'5月'!R29+'6月'!R29</f>
        <v>2</v>
      </c>
      <c r="S29" s="9">
        <f>R29/Q29</f>
        <v>0.666666666666667</v>
      </c>
      <c r="T29" s="8"/>
      <c r="U29" s="8"/>
      <c r="V29" s="9"/>
      <c r="W29" s="8"/>
      <c r="X29" s="8"/>
      <c r="Y29" s="9"/>
      <c r="Z29" s="8"/>
      <c r="AA29" s="8"/>
      <c r="AB29" s="9"/>
      <c r="AC29" s="8"/>
      <c r="AD29" s="8"/>
      <c r="AE29" s="9"/>
      <c r="AF29" s="8"/>
      <c r="AG29" s="8"/>
      <c r="AH29" s="9"/>
      <c r="AI29" s="8"/>
      <c r="AJ29" s="8"/>
      <c r="AK29" s="9"/>
      <c r="AL29" s="8"/>
      <c r="AM29" s="8"/>
      <c r="AN29" s="9"/>
      <c r="AO29" s="8"/>
      <c r="AP29" s="8"/>
      <c r="AQ29" s="9"/>
      <c r="AR29" s="8"/>
      <c r="AS29" s="8"/>
      <c r="AT29" s="9"/>
      <c r="AU29" s="8"/>
      <c r="AV29" s="8"/>
      <c r="AW29" s="9"/>
      <c r="AX29" s="8"/>
      <c r="AY29" s="8"/>
      <c r="AZ29" s="9"/>
      <c r="BA29" s="8"/>
      <c r="BB29" s="8"/>
      <c r="BC29" s="9"/>
      <c r="BD29" s="8"/>
      <c r="BE29" s="8"/>
      <c r="BF29" s="9"/>
      <c r="BG29" s="8"/>
      <c r="BH29" s="8"/>
      <c r="BI29" s="9"/>
      <c r="BJ29" s="8"/>
      <c r="BK29" s="8"/>
      <c r="BL29" s="9"/>
      <c r="BM29" s="8"/>
      <c r="BN29" s="8"/>
      <c r="BO29" s="9"/>
      <c r="BP29" s="8"/>
      <c r="BQ29" s="8"/>
      <c r="BR29" s="9"/>
      <c r="BS29" s="35">
        <f>B29+E29+H29+K29+N29+Q29+T29+W29+Z29+AC29+AF29+AI29+AL29+AO29+AR29+AU29+AX29+BA29+BD29+BG29+BJ29+BM29+BP29</f>
        <v>3</v>
      </c>
      <c r="BT29" s="8">
        <f>C29+F29+I29+L29+O29+R29+U29+X29+AA29+AD29+AG29+AJ29+AM29+AP29+AS29+AV29+AY29+BB29+BE29+BH29+BK29+BN29+BQ29</f>
        <v>2</v>
      </c>
      <c r="BU29" s="42">
        <f>BT29/BS29</f>
        <v>0.666666666666667</v>
      </c>
    </row>
    <row r="30" spans="1:73">
      <c r="A30" s="10" t="s">
        <v>55</v>
      </c>
      <c r="B30" s="11">
        <f>SUM(B25:B29)</f>
        <v>101</v>
      </c>
      <c r="C30" s="11">
        <f>SUM(C25:C29)</f>
        <v>76</v>
      </c>
      <c r="D30" s="12">
        <f t="shared" si="19"/>
        <v>0.752475247524752</v>
      </c>
      <c r="E30" s="11"/>
      <c r="F30" s="11"/>
      <c r="G30" s="12"/>
      <c r="H30" s="11">
        <f>SUM(H25:H29)</f>
        <v>21</v>
      </c>
      <c r="I30" s="11">
        <f>SUM(I25:I29)</f>
        <v>14</v>
      </c>
      <c r="J30" s="12">
        <f t="shared" si="18"/>
        <v>0.666666666666667</v>
      </c>
      <c r="K30" s="11"/>
      <c r="L30" s="11"/>
      <c r="M30" s="12"/>
      <c r="N30" s="11"/>
      <c r="O30" s="11"/>
      <c r="P30" s="12"/>
      <c r="Q30" s="11">
        <f>SUM(Q25:Q29)</f>
        <v>11</v>
      </c>
      <c r="R30" s="11">
        <f>SUM(R25:R29)</f>
        <v>6</v>
      </c>
      <c r="S30" s="12">
        <f>R30/Q30</f>
        <v>0.545454545454545</v>
      </c>
      <c r="T30" s="11"/>
      <c r="U30" s="11"/>
      <c r="V30" s="12"/>
      <c r="W30" s="11"/>
      <c r="X30" s="11"/>
      <c r="Y30" s="12"/>
      <c r="Z30" s="11"/>
      <c r="AA30" s="11"/>
      <c r="AB30" s="12"/>
      <c r="AC30" s="11">
        <f>SUM(AC25:AC29)</f>
        <v>93</v>
      </c>
      <c r="AD30" s="11">
        <f>SUM(AD25:AD29)</f>
        <v>59</v>
      </c>
      <c r="AE30" s="12">
        <f>AD30/AC30</f>
        <v>0.634408602150538</v>
      </c>
      <c r="AF30" s="11">
        <f>SUM(AF25:AF29)</f>
        <v>33</v>
      </c>
      <c r="AG30" s="11">
        <f>SUM(AG25:AG29)</f>
        <v>19</v>
      </c>
      <c r="AH30" s="12">
        <f>AG30/AF30</f>
        <v>0.575757575757576</v>
      </c>
      <c r="AI30" s="11"/>
      <c r="AJ30" s="11"/>
      <c r="AK30" s="12"/>
      <c r="AL30" s="11"/>
      <c r="AM30" s="11"/>
      <c r="AN30" s="12"/>
      <c r="AO30" s="11">
        <f>SUM(AO25:AO29)</f>
        <v>16</v>
      </c>
      <c r="AP30" s="11">
        <f>SUM(AP25:AP29)</f>
        <v>10</v>
      </c>
      <c r="AQ30" s="12">
        <f>AP30/AO30</f>
        <v>0.625</v>
      </c>
      <c r="AR30" s="11">
        <f>SUM(AR25:AR29)</f>
        <v>5</v>
      </c>
      <c r="AS30" s="11">
        <f>SUM(AS25:AS29)</f>
        <v>5</v>
      </c>
      <c r="AT30" s="12">
        <f>AS30/AR30</f>
        <v>1</v>
      </c>
      <c r="AU30" s="11">
        <f>SUM(AU25:AU29)</f>
        <v>3</v>
      </c>
      <c r="AV30" s="11">
        <f>SUM(AV25:AV29)</f>
        <v>1</v>
      </c>
      <c r="AW30" s="12">
        <f>AV30/AU30</f>
        <v>0.333333333333333</v>
      </c>
      <c r="AX30" s="11">
        <f>SUM(AX25:AX29)</f>
        <v>37</v>
      </c>
      <c r="AY30" s="11">
        <f>SUM(AY25:AY29)</f>
        <v>30</v>
      </c>
      <c r="AZ30" s="12">
        <f>AY30/AX30</f>
        <v>0.810810810810811</v>
      </c>
      <c r="BA30" s="11"/>
      <c r="BB30" s="11"/>
      <c r="BC30" s="12"/>
      <c r="BD30" s="11"/>
      <c r="BE30" s="11"/>
      <c r="BF30" s="12"/>
      <c r="BG30" s="11"/>
      <c r="BH30" s="11"/>
      <c r="BI30" s="12"/>
      <c r="BJ30" s="11">
        <f>SUM(BJ25:BJ29)</f>
        <v>17</v>
      </c>
      <c r="BK30" s="11">
        <f>SUM(BK25:BK29)</f>
        <v>11</v>
      </c>
      <c r="BL30" s="12">
        <f>BK30/BJ30</f>
        <v>0.647058823529412</v>
      </c>
      <c r="BM30" s="11">
        <f>SUM(BM25:BM29)</f>
        <v>2</v>
      </c>
      <c r="BN30" s="11">
        <f>SUM(BN25:BN29)</f>
        <v>1</v>
      </c>
      <c r="BO30" s="12">
        <f>BN30/BM30</f>
        <v>0.5</v>
      </c>
      <c r="BP30" s="11"/>
      <c r="BQ30" s="11"/>
      <c r="BR30" s="12"/>
      <c r="BS30" s="34">
        <f>B30+E30+H30+K30+N30+Q30+T30+W30+Z30+AC30+AF30+AI30+AL30+AO30+AR30+AU30+AX30+BA30+BD30+BG30+BJ30+BM30+BP30</f>
        <v>339</v>
      </c>
      <c r="BT30" s="11">
        <f>C30+F30+I30+L30+O30+R30+U30+X30+AA30+AD30+AG30+AJ30+AM30+AP30+AS30+AV30+AY30+BB30+BE30+BH30+BK30+BN30+BQ30</f>
        <v>232</v>
      </c>
      <c r="BU30" s="43">
        <f>BT30/BS30</f>
        <v>0.684365781710914</v>
      </c>
    </row>
    <row r="31" spans="1:73">
      <c r="A31" s="7" t="s">
        <v>56</v>
      </c>
      <c r="B31" s="8"/>
      <c r="C31" s="8"/>
      <c r="D31" s="9"/>
      <c r="E31" s="8"/>
      <c r="F31" s="8"/>
      <c r="G31" s="9"/>
      <c r="H31" s="8"/>
      <c r="I31" s="8"/>
      <c r="J31" s="9"/>
      <c r="K31" s="8"/>
      <c r="L31" s="8"/>
      <c r="M31" s="9"/>
      <c r="N31" s="8"/>
      <c r="O31" s="8"/>
      <c r="P31" s="9"/>
      <c r="Q31" s="8"/>
      <c r="R31" s="8"/>
      <c r="S31" s="9"/>
      <c r="T31" s="8"/>
      <c r="U31" s="8"/>
      <c r="V31" s="9"/>
      <c r="W31" s="8"/>
      <c r="X31" s="8"/>
      <c r="Y31" s="9"/>
      <c r="Z31" s="8"/>
      <c r="AA31" s="8"/>
      <c r="AB31" s="9"/>
      <c r="AC31" s="8">
        <f>'1月'!AC31+'3月'!AC31+'4月'!AC31+'5月'!AC31+'6月'!AC31</f>
        <v>1</v>
      </c>
      <c r="AD31" s="8">
        <f>'1月'!AD31+'3月'!AD31+'4月'!AD31+'5月'!AD31+'6月'!AD31</f>
        <v>1</v>
      </c>
      <c r="AE31" s="9">
        <f>AD31/AC31</f>
        <v>1</v>
      </c>
      <c r="AF31" s="8">
        <f>'1月'!AF31+'3月'!AF31+'4月'!AF31+'5月'!AF31+'6月'!AF31</f>
        <v>3</v>
      </c>
      <c r="AG31" s="8">
        <f>'1月'!AG31+'3月'!AG31+'4月'!AG31+'5月'!AG31+'6月'!AG31</f>
        <v>3</v>
      </c>
      <c r="AH31" s="9">
        <f>AG31/AF31</f>
        <v>1</v>
      </c>
      <c r="AI31" s="8"/>
      <c r="AJ31" s="8"/>
      <c r="AK31" s="9"/>
      <c r="AL31" s="8"/>
      <c r="AM31" s="8"/>
      <c r="AN31" s="9"/>
      <c r="AO31" s="8"/>
      <c r="AP31" s="8"/>
      <c r="AQ31" s="9"/>
      <c r="AR31" s="8"/>
      <c r="AS31" s="8"/>
      <c r="AT31" s="9"/>
      <c r="AU31" s="8"/>
      <c r="AV31" s="8"/>
      <c r="AW31" s="9"/>
      <c r="AX31" s="8"/>
      <c r="AY31" s="8"/>
      <c r="AZ31" s="9"/>
      <c r="BA31" s="8"/>
      <c r="BB31" s="8"/>
      <c r="BC31" s="9"/>
      <c r="BD31" s="8"/>
      <c r="BE31" s="8"/>
      <c r="BF31" s="9"/>
      <c r="BG31" s="8"/>
      <c r="BH31" s="8"/>
      <c r="BI31" s="9"/>
      <c r="BJ31" s="8"/>
      <c r="BK31" s="8"/>
      <c r="BL31" s="9"/>
      <c r="BM31" s="8"/>
      <c r="BN31" s="8"/>
      <c r="BO31" s="9"/>
      <c r="BP31" s="8"/>
      <c r="BQ31" s="8"/>
      <c r="BR31" s="9"/>
      <c r="BS31" s="35">
        <f>B31+E31+H31+K31+N31+Q31+T31+W31+Z31+AC31+AF31+AI31+AL31+AO31+AR31+AU31+AX31+BA31+BD31+BG31+BJ31+BM31+BP31</f>
        <v>4</v>
      </c>
      <c r="BT31" s="8">
        <f>C31+F31+I31+L31+O31+R31+U31+X31+AA31+AD31+AG31+AJ31+AM31+AP31+AS31+AV31+AY31+BB31+BE31+BH31+BK31+BN31+BQ31</f>
        <v>4</v>
      </c>
      <c r="BU31" s="42">
        <f>BT31/BS31</f>
        <v>1</v>
      </c>
    </row>
    <row r="32" spans="1:73">
      <c r="A32" s="7" t="s">
        <v>57</v>
      </c>
      <c r="B32" s="8">
        <f>'1月'!B32+'3月'!B32+'4月'!B32+'5月'!B32+'6月'!B32</f>
        <v>8</v>
      </c>
      <c r="C32" s="8">
        <f>'1月'!C32+'3月'!C32+'4月'!C32+'5月'!C32+'6月'!C32</f>
        <v>7</v>
      </c>
      <c r="D32" s="9">
        <f t="shared" si="19"/>
        <v>0.875</v>
      </c>
      <c r="E32" s="8"/>
      <c r="F32" s="8"/>
      <c r="G32" s="9"/>
      <c r="H32" s="8">
        <f>'1月'!H32+'3月'!H32+'4月'!H32+'5月'!H32+'6月'!H32</f>
        <v>6</v>
      </c>
      <c r="I32" s="8">
        <f>'1月'!I32+'3月'!I32+'4月'!I32+'5月'!I32+'6月'!I32</f>
        <v>6</v>
      </c>
      <c r="J32" s="9">
        <f>I32/H32</f>
        <v>1</v>
      </c>
      <c r="K32" s="8"/>
      <c r="L32" s="8"/>
      <c r="M32" s="9"/>
      <c r="N32" s="8"/>
      <c r="O32" s="8"/>
      <c r="P32" s="9"/>
      <c r="Q32" s="8">
        <f>'1月'!Q32+'3月'!Q32+'4月'!Q32+'5月'!Q32+'6月'!Q32</f>
        <v>5</v>
      </c>
      <c r="R32" s="8">
        <f>'1月'!R32+'3月'!R32+'4月'!R32+'5月'!R32+'6月'!R32</f>
        <v>5</v>
      </c>
      <c r="S32" s="9">
        <f>R32/Q32</f>
        <v>1</v>
      </c>
      <c r="T32" s="8"/>
      <c r="U32" s="8"/>
      <c r="V32" s="9"/>
      <c r="W32" s="8"/>
      <c r="X32" s="8"/>
      <c r="Y32" s="9"/>
      <c r="Z32" s="8"/>
      <c r="AA32" s="8"/>
      <c r="AB32" s="9"/>
      <c r="AC32" s="8"/>
      <c r="AD32" s="8"/>
      <c r="AE32" s="9"/>
      <c r="AF32" s="8">
        <f>'1月'!AF32+'3月'!AF32+'4月'!AF32+'5月'!AF32+'6月'!AF32</f>
        <v>2</v>
      </c>
      <c r="AG32" s="8">
        <f>'1月'!AG32+'3月'!AG32+'4月'!AG32+'5月'!AG32+'6月'!AG32</f>
        <v>1</v>
      </c>
      <c r="AH32" s="9">
        <f>AG32/AF32</f>
        <v>0.5</v>
      </c>
      <c r="AI32" s="8"/>
      <c r="AJ32" s="8"/>
      <c r="AK32" s="9"/>
      <c r="AL32" s="8"/>
      <c r="AM32" s="8"/>
      <c r="AN32" s="9"/>
      <c r="AO32" s="8"/>
      <c r="AP32" s="8"/>
      <c r="AQ32" s="9"/>
      <c r="AR32" s="8"/>
      <c r="AS32" s="8"/>
      <c r="AT32" s="9"/>
      <c r="AU32" s="8"/>
      <c r="AV32" s="8"/>
      <c r="AW32" s="9"/>
      <c r="AX32" s="8"/>
      <c r="AY32" s="8"/>
      <c r="AZ32" s="9"/>
      <c r="BA32" s="8"/>
      <c r="BB32" s="8"/>
      <c r="BC32" s="9"/>
      <c r="BD32" s="8"/>
      <c r="BE32" s="8"/>
      <c r="BF32" s="9"/>
      <c r="BG32" s="8"/>
      <c r="BH32" s="8"/>
      <c r="BI32" s="9"/>
      <c r="BJ32" s="8"/>
      <c r="BK32" s="8"/>
      <c r="BL32" s="9"/>
      <c r="BM32" s="8"/>
      <c r="BN32" s="8"/>
      <c r="BO32" s="9"/>
      <c r="BP32" s="8"/>
      <c r="BQ32" s="8"/>
      <c r="BR32" s="9"/>
      <c r="BS32" s="35">
        <f>B32+E32+H32+K32+N32+Q32+T32+W32+Z32+AC32+AF32+AI32+AL32+AO32+AR32+AU32+AX32+BA32+BD32+BG32+BJ32+BM32+BP32</f>
        <v>21</v>
      </c>
      <c r="BT32" s="8">
        <f>C32+F32+I32+L32+O32+R32+U32+X32+AA32+AD32+AG32+AJ32+AM32+AP32+AS32+AV32+AY32+BB32+BE32+BH32+BK32+BN32+BQ32</f>
        <v>19</v>
      </c>
      <c r="BU32" s="42">
        <f>BT32/BS32</f>
        <v>0.904761904761905</v>
      </c>
    </row>
    <row r="33" spans="1:73">
      <c r="A33" s="7" t="s">
        <v>58</v>
      </c>
      <c r="B33" s="8">
        <f>'1月'!B33+'3月'!B33+'4月'!B33+'5月'!B33+'6月'!B33</f>
        <v>8</v>
      </c>
      <c r="C33" s="8">
        <f>'1月'!C33+'3月'!C33+'4月'!C33+'5月'!C33+'6月'!C33</f>
        <v>4</v>
      </c>
      <c r="D33" s="9">
        <f t="shared" si="19"/>
        <v>0.5</v>
      </c>
      <c r="E33" s="8"/>
      <c r="F33" s="8"/>
      <c r="G33" s="9"/>
      <c r="H33" s="8">
        <f>'1月'!H33+'3月'!H33+'4月'!H33+'5月'!H33+'6月'!H33</f>
        <v>32</v>
      </c>
      <c r="I33" s="8">
        <f>'1月'!I33+'3月'!I33+'4月'!I33+'5月'!I33+'6月'!I33</f>
        <v>20</v>
      </c>
      <c r="J33" s="9">
        <f>I33/H33</f>
        <v>0.625</v>
      </c>
      <c r="K33" s="8"/>
      <c r="L33" s="8"/>
      <c r="M33" s="9"/>
      <c r="N33" s="8"/>
      <c r="O33" s="8"/>
      <c r="P33" s="9"/>
      <c r="Q33" s="8">
        <f>'1月'!Q33+'3月'!Q33+'4月'!Q33+'5月'!Q33+'6月'!Q33</f>
        <v>4</v>
      </c>
      <c r="R33" s="8">
        <f>'1月'!R33+'3月'!R33+'4月'!R33+'5月'!R33+'6月'!R33</f>
        <v>2</v>
      </c>
      <c r="S33" s="9">
        <f>R33/Q33</f>
        <v>0.5</v>
      </c>
      <c r="T33" s="8"/>
      <c r="U33" s="8"/>
      <c r="V33" s="9"/>
      <c r="W33" s="8"/>
      <c r="X33" s="8"/>
      <c r="Y33" s="9"/>
      <c r="Z33" s="8"/>
      <c r="AA33" s="8"/>
      <c r="AB33" s="9"/>
      <c r="AC33" s="8">
        <f>'1月'!AC33+'3月'!AC33+'4月'!AC33+'5月'!AC33+'6月'!AC33</f>
        <v>1</v>
      </c>
      <c r="AD33" s="8">
        <f>'1月'!AD33+'3月'!AD33+'4月'!AD33+'5月'!AD33+'6月'!AD33</f>
        <v>1</v>
      </c>
      <c r="AE33" s="9">
        <f>AD33/AC33</f>
        <v>1</v>
      </c>
      <c r="AF33" s="8">
        <f>'1月'!AF33+'3月'!AF33+'4月'!AF33+'5月'!AF33+'6月'!AF33</f>
        <v>6</v>
      </c>
      <c r="AG33" s="8">
        <f>'1月'!AG33+'3月'!AG33+'4月'!AG33+'5月'!AG33+'6月'!AG33</f>
        <v>5</v>
      </c>
      <c r="AH33" s="9">
        <f>AG33/AF33</f>
        <v>0.833333333333333</v>
      </c>
      <c r="AI33" s="8">
        <f>'1月'!AI33+'3月'!AI33+'4月'!AI33+'5月'!AI33+'6月'!AI33</f>
        <v>1</v>
      </c>
      <c r="AJ33" s="8">
        <f>'1月'!AJ33+'3月'!AJ33+'4月'!AJ33+'5月'!AJ33+'6月'!AJ33</f>
        <v>1</v>
      </c>
      <c r="AK33" s="9">
        <f>AJ33/AI33</f>
        <v>1</v>
      </c>
      <c r="AL33" s="8"/>
      <c r="AM33" s="8"/>
      <c r="AN33" s="9"/>
      <c r="AO33" s="8"/>
      <c r="AP33" s="8"/>
      <c r="AQ33" s="9"/>
      <c r="AR33" s="8">
        <f>'1月'!AR33+'3月'!AR33+'4月'!AR33+'5月'!AR33+'6月'!AR33</f>
        <v>2</v>
      </c>
      <c r="AS33" s="8">
        <f>'1月'!AS33+'3月'!AS33+'4月'!AS33+'5月'!AS33+'6月'!AS33</f>
        <v>2</v>
      </c>
      <c r="AT33" s="9">
        <f>AS33/AR33</f>
        <v>1</v>
      </c>
      <c r="AU33" s="8"/>
      <c r="AV33" s="8"/>
      <c r="AW33" s="9"/>
      <c r="AX33" s="8">
        <f>'1月'!AX33+'3月'!AX33+'4月'!AX33+'5月'!AX33+'6月'!AX33</f>
        <v>1</v>
      </c>
      <c r="AY33" s="8">
        <f>'1月'!AY33+'3月'!AY33+'4月'!AY33+'5月'!AY33+'6月'!AY33</f>
        <v>1</v>
      </c>
      <c r="AZ33" s="9">
        <f>AY33/AX33</f>
        <v>1</v>
      </c>
      <c r="BA33" s="8"/>
      <c r="BB33" s="8"/>
      <c r="BC33" s="9"/>
      <c r="BD33" s="8"/>
      <c r="BE33" s="8"/>
      <c r="BF33" s="9"/>
      <c r="BG33" s="8">
        <f>'1月'!BG33+'3月'!BG33+'4月'!BG33+'5月'!BG33+'6月'!BG33</f>
        <v>1</v>
      </c>
      <c r="BH33" s="8">
        <f>'1月'!BH33+'3月'!BH33+'4月'!BH33+'5月'!BH33+'6月'!BH33</f>
        <v>0</v>
      </c>
      <c r="BI33" s="9">
        <f>BH33/BG33</f>
        <v>0</v>
      </c>
      <c r="BJ33" s="8">
        <f>'1月'!BJ33+'3月'!BJ33+'4月'!BJ33+'5月'!BJ33+'6月'!BJ33</f>
        <v>6</v>
      </c>
      <c r="BK33" s="8">
        <f>'1月'!BK33+'3月'!BK33+'4月'!BK33+'5月'!BK33+'6月'!BK33</f>
        <v>4</v>
      </c>
      <c r="BL33" s="9">
        <f>BK33/BJ33</f>
        <v>0.666666666666667</v>
      </c>
      <c r="BM33" s="8"/>
      <c r="BN33" s="8"/>
      <c r="BO33" s="9"/>
      <c r="BP33" s="8"/>
      <c r="BQ33" s="8"/>
      <c r="BR33" s="9"/>
      <c r="BS33" s="35">
        <f>B33+E33+H33+K33+N33+Q33+T33+W33+Z33+AC33+AF33+AI33+AL33+AO33+AR33+AU33+AX33+BA33+BD33+BG33+BJ33+BM33+BP33</f>
        <v>62</v>
      </c>
      <c r="BT33" s="8">
        <f>C33+F33+I33+L33+O33+R33+U33+X33+AA33+AD33+AG33+AJ33+AM33+AP33+AS33+AV33+AY33+BB33+BE33+BH33+BK33+BN33+BQ33</f>
        <v>40</v>
      </c>
      <c r="BU33" s="42">
        <f>BT33/BS33</f>
        <v>0.645161290322581</v>
      </c>
    </row>
    <row r="34" spans="1:73">
      <c r="A34" s="7" t="s">
        <v>59</v>
      </c>
      <c r="B34" s="8"/>
      <c r="C34" s="8"/>
      <c r="D34" s="9"/>
      <c r="E34" s="8"/>
      <c r="F34" s="8"/>
      <c r="G34" s="9"/>
      <c r="H34" s="8"/>
      <c r="I34" s="8"/>
      <c r="J34" s="9"/>
      <c r="K34" s="8"/>
      <c r="L34" s="8"/>
      <c r="M34" s="9"/>
      <c r="N34" s="8"/>
      <c r="O34" s="8"/>
      <c r="P34" s="9"/>
      <c r="Q34" s="8"/>
      <c r="R34" s="8"/>
      <c r="S34" s="9"/>
      <c r="T34" s="8"/>
      <c r="U34" s="8"/>
      <c r="V34" s="9"/>
      <c r="W34" s="8"/>
      <c r="X34" s="8"/>
      <c r="Y34" s="9"/>
      <c r="Z34" s="8"/>
      <c r="AA34" s="8"/>
      <c r="AB34" s="9"/>
      <c r="AC34" s="8"/>
      <c r="AD34" s="8"/>
      <c r="AE34" s="9"/>
      <c r="AF34" s="8">
        <f>'1月'!AF34+'3月'!AF34+'4月'!AF34+'5月'!AF34+'6月'!AF34</f>
        <v>1</v>
      </c>
      <c r="AG34" s="8">
        <f>'1月'!AG34+'3月'!AG34+'4月'!AG34+'5月'!AG34+'6月'!AG34</f>
        <v>1</v>
      </c>
      <c r="AH34" s="9">
        <f>AG34/AF34</f>
        <v>1</v>
      </c>
      <c r="AI34" s="8"/>
      <c r="AJ34" s="8"/>
      <c r="AK34" s="9"/>
      <c r="AL34" s="8"/>
      <c r="AM34" s="8"/>
      <c r="AN34" s="9"/>
      <c r="AO34" s="8"/>
      <c r="AP34" s="8"/>
      <c r="AQ34" s="9"/>
      <c r="AR34" s="8"/>
      <c r="AS34" s="8"/>
      <c r="AT34" s="9"/>
      <c r="AU34" s="8"/>
      <c r="AV34" s="8"/>
      <c r="AW34" s="9"/>
      <c r="AX34" s="8"/>
      <c r="AY34" s="8"/>
      <c r="AZ34" s="9"/>
      <c r="BA34" s="8"/>
      <c r="BB34" s="8"/>
      <c r="BC34" s="9"/>
      <c r="BD34" s="8"/>
      <c r="BE34" s="8"/>
      <c r="BF34" s="9"/>
      <c r="BG34" s="8"/>
      <c r="BH34" s="8"/>
      <c r="BI34" s="9"/>
      <c r="BJ34" s="8"/>
      <c r="BK34" s="8"/>
      <c r="BL34" s="9"/>
      <c r="BM34" s="8"/>
      <c r="BN34" s="8"/>
      <c r="BO34" s="9"/>
      <c r="BP34" s="8"/>
      <c r="BQ34" s="8"/>
      <c r="BR34" s="9"/>
      <c r="BS34" s="35">
        <f>B34+E34+H34+K34+N34+Q34+T34+W34+Z34+AC34+AF34+AI34+AL34+AO34+AR34+AU34+AX34+BA34+BD34+BG34+BJ34+BM34+BP34</f>
        <v>1</v>
      </c>
      <c r="BT34" s="8">
        <f>C34+F34+I34+L34+O34+R34+U34+X34+AA34+AD34+AG34+AJ34+AM34+AP34+AS34+AV34+AY34+BB34+BE34+BH34+BK34+BN34+BQ34</f>
        <v>1</v>
      </c>
      <c r="BU34" s="42">
        <f>BT34/BS34</f>
        <v>1</v>
      </c>
    </row>
    <row r="35" spans="1:73">
      <c r="A35" s="7" t="s">
        <v>60</v>
      </c>
      <c r="B35" s="8"/>
      <c r="C35" s="8"/>
      <c r="D35" s="9"/>
      <c r="E35" s="8"/>
      <c r="F35" s="8"/>
      <c r="G35" s="9"/>
      <c r="H35" s="8"/>
      <c r="I35" s="8"/>
      <c r="J35" s="9"/>
      <c r="K35" s="8"/>
      <c r="L35" s="8"/>
      <c r="M35" s="9"/>
      <c r="N35" s="8"/>
      <c r="O35" s="8"/>
      <c r="P35" s="9"/>
      <c r="Q35" s="8">
        <f>'1月'!Q35+'3月'!Q35+'4月'!Q35+'5月'!Q35+'6月'!Q35</f>
        <v>5</v>
      </c>
      <c r="R35" s="8">
        <f>'1月'!R35+'3月'!R35+'4月'!R35+'5月'!R35+'6月'!R35</f>
        <v>5</v>
      </c>
      <c r="S35" s="9">
        <f>R35/Q35</f>
        <v>1</v>
      </c>
      <c r="T35" s="8"/>
      <c r="U35" s="8"/>
      <c r="V35" s="9"/>
      <c r="W35" s="8"/>
      <c r="X35" s="8"/>
      <c r="Y35" s="9"/>
      <c r="Z35" s="8"/>
      <c r="AA35" s="8"/>
      <c r="AB35" s="9"/>
      <c r="AC35" s="8"/>
      <c r="AD35" s="8"/>
      <c r="AE35" s="9"/>
      <c r="AF35" s="8"/>
      <c r="AG35" s="8"/>
      <c r="AH35" s="9"/>
      <c r="AI35" s="8"/>
      <c r="AJ35" s="8"/>
      <c r="AK35" s="9"/>
      <c r="AL35" s="8"/>
      <c r="AM35" s="8"/>
      <c r="AN35" s="9"/>
      <c r="AO35" s="8"/>
      <c r="AP35" s="8"/>
      <c r="AQ35" s="9"/>
      <c r="AR35" s="8"/>
      <c r="AS35" s="8"/>
      <c r="AT35" s="9"/>
      <c r="AU35" s="8"/>
      <c r="AV35" s="8"/>
      <c r="AW35" s="9"/>
      <c r="AX35" s="8"/>
      <c r="AY35" s="8"/>
      <c r="AZ35" s="9"/>
      <c r="BA35" s="8"/>
      <c r="BB35" s="8"/>
      <c r="BC35" s="9"/>
      <c r="BD35" s="8"/>
      <c r="BE35" s="8"/>
      <c r="BF35" s="9"/>
      <c r="BG35" s="8"/>
      <c r="BH35" s="8"/>
      <c r="BI35" s="9"/>
      <c r="BJ35" s="8"/>
      <c r="BK35" s="8"/>
      <c r="BL35" s="9"/>
      <c r="BM35" s="8"/>
      <c r="BN35" s="8"/>
      <c r="BO35" s="9"/>
      <c r="BP35" s="8"/>
      <c r="BQ35" s="8"/>
      <c r="BR35" s="9"/>
      <c r="BS35" s="35">
        <f>B35+E35+H35+K35+N35+Q35+T35+W35+Z35+AC35+AF35+AI35+AL35+AO35+AR35+AU35+AX35+BA35+BD35+BG35+BJ35+BM35+BP35</f>
        <v>5</v>
      </c>
      <c r="BT35" s="8">
        <f>C35+F35+I35+L35+O35+R35+U35+X35+AA35+AD35+AG35+AJ35+AM35+AP35+AS35+AV35+AY35+BB35+BE35+BH35+BK35+BN35+BQ35</f>
        <v>5</v>
      </c>
      <c r="BU35" s="42">
        <f>BT35/BS35</f>
        <v>1</v>
      </c>
    </row>
    <row r="36" spans="1:73">
      <c r="A36" s="10" t="s">
        <v>61</v>
      </c>
      <c r="B36" s="11">
        <f>SUM(B31:B35)</f>
        <v>16</v>
      </c>
      <c r="C36" s="11">
        <f>SUM(C31:C35)</f>
        <v>11</v>
      </c>
      <c r="D36" s="12">
        <f t="shared" ref="D36:D41" si="20">C36/B36</f>
        <v>0.6875</v>
      </c>
      <c r="E36" s="11"/>
      <c r="F36" s="11"/>
      <c r="G36" s="12"/>
      <c r="H36" s="11">
        <f>SUM(H31:H35)</f>
        <v>38</v>
      </c>
      <c r="I36" s="11">
        <f>SUM(I31:I35)</f>
        <v>26</v>
      </c>
      <c r="J36" s="12">
        <f>I36/H36</f>
        <v>0.684210526315789</v>
      </c>
      <c r="K36" s="11"/>
      <c r="L36" s="11"/>
      <c r="M36" s="12"/>
      <c r="N36" s="11"/>
      <c r="O36" s="11"/>
      <c r="P36" s="12"/>
      <c r="Q36" s="11">
        <f>SUM(Q31:Q35)</f>
        <v>14</v>
      </c>
      <c r="R36" s="11">
        <f>SUM(R31:R35)</f>
        <v>12</v>
      </c>
      <c r="S36" s="12">
        <f>R36/Q36</f>
        <v>0.857142857142857</v>
      </c>
      <c r="T36" s="11"/>
      <c r="U36" s="11"/>
      <c r="V36" s="12"/>
      <c r="W36" s="11"/>
      <c r="X36" s="11"/>
      <c r="Y36" s="12"/>
      <c r="Z36" s="11"/>
      <c r="AA36" s="11"/>
      <c r="AB36" s="12"/>
      <c r="AC36" s="11">
        <f>SUM(AC31:AC35)</f>
        <v>2</v>
      </c>
      <c r="AD36" s="11">
        <f>SUM(AD31:AD35)</f>
        <v>2</v>
      </c>
      <c r="AE36" s="12">
        <f>AD36/AC36</f>
        <v>1</v>
      </c>
      <c r="AF36" s="11">
        <f>SUM(AF31:AF35)</f>
        <v>12</v>
      </c>
      <c r="AG36" s="11">
        <f>SUM(AG31:AG35)</f>
        <v>10</v>
      </c>
      <c r="AH36" s="12">
        <f>AG36/AF36</f>
        <v>0.833333333333333</v>
      </c>
      <c r="AI36" s="11">
        <f>SUM(AI31:AI35)</f>
        <v>1</v>
      </c>
      <c r="AJ36" s="11">
        <f>SUM(AJ31:AJ35)</f>
        <v>1</v>
      </c>
      <c r="AK36" s="12">
        <f>AJ36/AI36</f>
        <v>1</v>
      </c>
      <c r="AL36" s="11"/>
      <c r="AM36" s="11"/>
      <c r="AN36" s="12"/>
      <c r="AO36" s="11"/>
      <c r="AP36" s="11"/>
      <c r="AQ36" s="12"/>
      <c r="AR36" s="11">
        <f>SUM(AR31:AR35)</f>
        <v>2</v>
      </c>
      <c r="AS36" s="11">
        <f>SUM(AS31:AS35)</f>
        <v>2</v>
      </c>
      <c r="AT36" s="12">
        <f>AS36/AR36</f>
        <v>1</v>
      </c>
      <c r="AU36" s="11"/>
      <c r="AV36" s="11"/>
      <c r="AW36" s="12"/>
      <c r="AX36" s="11">
        <f>SUM(AX31:AX35)</f>
        <v>1</v>
      </c>
      <c r="AY36" s="11">
        <f>SUM(AY31:AY35)</f>
        <v>1</v>
      </c>
      <c r="AZ36" s="12">
        <f>AY36/AX36</f>
        <v>1</v>
      </c>
      <c r="BA36" s="11"/>
      <c r="BB36" s="11"/>
      <c r="BC36" s="12"/>
      <c r="BD36" s="11"/>
      <c r="BE36" s="11"/>
      <c r="BF36" s="12"/>
      <c r="BG36" s="11">
        <f>SUM(BG31:BG35)</f>
        <v>1</v>
      </c>
      <c r="BH36" s="11">
        <f>SUM(BH31:BH35)</f>
        <v>0</v>
      </c>
      <c r="BI36" s="12">
        <f>BH36/BG36</f>
        <v>0</v>
      </c>
      <c r="BJ36" s="11">
        <f>SUM(BJ31:BJ35)</f>
        <v>6</v>
      </c>
      <c r="BK36" s="11">
        <f>SUM(BK31:BK35)</f>
        <v>4</v>
      </c>
      <c r="BL36" s="12">
        <f>BK36/BJ36</f>
        <v>0.666666666666667</v>
      </c>
      <c r="BM36" s="11"/>
      <c r="BN36" s="11"/>
      <c r="BO36" s="12"/>
      <c r="BP36" s="11"/>
      <c r="BQ36" s="11"/>
      <c r="BR36" s="12"/>
      <c r="BS36" s="34">
        <f t="shared" ref="BS36:BS40" si="21">B36+E36+H36+K36+N36+Q36+T36+W36+Z36+AC36+AF36+AI36+AL36+AO36+AR36+AU36+AX36+BA36+BD36+BG36+BJ36+BM36+BP36</f>
        <v>93</v>
      </c>
      <c r="BT36" s="11">
        <f t="shared" ref="BT36:BT40" si="22">C36+F36+I36+L36+O36+R36+U36+X36+AA36+AD36+AG36+AJ36+AM36+AP36+AS36+AV36+AY36+BB36+BE36+BH36+BK36+BN36+BQ36</f>
        <v>69</v>
      </c>
      <c r="BU36" s="43">
        <f t="shared" ref="BU36:BU40" si="23">BT36/BS36</f>
        <v>0.741935483870968</v>
      </c>
    </row>
    <row r="37" spans="1:73">
      <c r="A37" s="13" t="s">
        <v>62</v>
      </c>
      <c r="B37" s="14">
        <f>B30+B36</f>
        <v>117</v>
      </c>
      <c r="C37" s="14">
        <f>C30+C36</f>
        <v>87</v>
      </c>
      <c r="D37" s="15">
        <f t="shared" si="20"/>
        <v>0.743589743589744</v>
      </c>
      <c r="E37" s="14"/>
      <c r="F37" s="14"/>
      <c r="G37" s="15"/>
      <c r="H37" s="14">
        <f>H30+H36</f>
        <v>59</v>
      </c>
      <c r="I37" s="14">
        <f>I30+I36</f>
        <v>40</v>
      </c>
      <c r="J37" s="15">
        <f>I37/H37</f>
        <v>0.677966101694915</v>
      </c>
      <c r="K37" s="14"/>
      <c r="L37" s="14"/>
      <c r="M37" s="15"/>
      <c r="N37" s="14"/>
      <c r="O37" s="14"/>
      <c r="P37" s="15"/>
      <c r="Q37" s="14">
        <f>Q30+Q36</f>
        <v>25</v>
      </c>
      <c r="R37" s="14">
        <f>R30+R36</f>
        <v>18</v>
      </c>
      <c r="S37" s="15">
        <f>R37/Q37</f>
        <v>0.72</v>
      </c>
      <c r="T37" s="14"/>
      <c r="U37" s="14"/>
      <c r="V37" s="15"/>
      <c r="W37" s="14"/>
      <c r="X37" s="14"/>
      <c r="Y37" s="15"/>
      <c r="Z37" s="14"/>
      <c r="AA37" s="14"/>
      <c r="AB37" s="15"/>
      <c r="AC37" s="14">
        <f>AC30+AC36</f>
        <v>95</v>
      </c>
      <c r="AD37" s="14">
        <f>AD30+AD36</f>
        <v>61</v>
      </c>
      <c r="AE37" s="15">
        <f>AD37/AC37</f>
        <v>0.642105263157895</v>
      </c>
      <c r="AF37" s="14">
        <f>AF30+AF36</f>
        <v>45</v>
      </c>
      <c r="AG37" s="14">
        <f>AG30+AG36</f>
        <v>29</v>
      </c>
      <c r="AH37" s="15">
        <f>AG37/AF37</f>
        <v>0.644444444444444</v>
      </c>
      <c r="AI37" s="14">
        <f>AI30+AI36</f>
        <v>1</v>
      </c>
      <c r="AJ37" s="14">
        <f>AJ30+AJ36</f>
        <v>1</v>
      </c>
      <c r="AK37" s="15">
        <f>AJ37/AI37</f>
        <v>1</v>
      </c>
      <c r="AL37" s="14"/>
      <c r="AM37" s="14"/>
      <c r="AN37" s="15"/>
      <c r="AO37" s="14">
        <f>AO30+AO36</f>
        <v>16</v>
      </c>
      <c r="AP37" s="14">
        <f>AP30+AP36</f>
        <v>10</v>
      </c>
      <c r="AQ37" s="15">
        <f>AP37/AO37</f>
        <v>0.625</v>
      </c>
      <c r="AR37" s="14">
        <f>AR30+AR36</f>
        <v>7</v>
      </c>
      <c r="AS37" s="14">
        <f>AS30+AS36</f>
        <v>7</v>
      </c>
      <c r="AT37" s="15">
        <f>AS37/AR37</f>
        <v>1</v>
      </c>
      <c r="AU37" s="14">
        <f>AU30+AU36</f>
        <v>3</v>
      </c>
      <c r="AV37" s="14">
        <f>AV30+AV36</f>
        <v>1</v>
      </c>
      <c r="AW37" s="15">
        <f>AV37/AU37</f>
        <v>0.333333333333333</v>
      </c>
      <c r="AX37" s="14">
        <f>AX30+AX36</f>
        <v>38</v>
      </c>
      <c r="AY37" s="14">
        <f>AY30+AY36</f>
        <v>31</v>
      </c>
      <c r="AZ37" s="15">
        <f>AY37/AX37</f>
        <v>0.815789473684211</v>
      </c>
      <c r="BA37" s="14"/>
      <c r="BB37" s="14"/>
      <c r="BC37" s="15"/>
      <c r="BD37" s="14"/>
      <c r="BE37" s="14"/>
      <c r="BF37" s="15"/>
      <c r="BG37" s="14">
        <f>BG30+BG36</f>
        <v>1</v>
      </c>
      <c r="BH37" s="14">
        <f>BH30+BH36</f>
        <v>0</v>
      </c>
      <c r="BI37" s="15">
        <f>BH37/BG37</f>
        <v>0</v>
      </c>
      <c r="BJ37" s="14">
        <f>BJ30+BJ36</f>
        <v>23</v>
      </c>
      <c r="BK37" s="14">
        <f>BK30+BK36</f>
        <v>15</v>
      </c>
      <c r="BL37" s="15">
        <f>BK37/BJ37</f>
        <v>0.652173913043478</v>
      </c>
      <c r="BM37" s="14">
        <f>BM30+BM36</f>
        <v>2</v>
      </c>
      <c r="BN37" s="14">
        <f>BN30+BN36</f>
        <v>1</v>
      </c>
      <c r="BO37" s="15">
        <f>BN37/BM37</f>
        <v>0.5</v>
      </c>
      <c r="BP37" s="14"/>
      <c r="BQ37" s="14"/>
      <c r="BR37" s="15"/>
      <c r="BS37" s="36">
        <f t="shared" si="21"/>
        <v>432</v>
      </c>
      <c r="BT37" s="14">
        <f t="shared" si="22"/>
        <v>301</v>
      </c>
      <c r="BU37" s="44">
        <f t="shared" si="23"/>
        <v>0.696759259259259</v>
      </c>
    </row>
    <row r="38" spans="1:73">
      <c r="A38" s="7" t="s">
        <v>63</v>
      </c>
      <c r="B38" s="8">
        <f>'1月'!B38+'3月'!B38+'4月'!B38+'5月'!B38+'6月'!B38</f>
        <v>15</v>
      </c>
      <c r="C38" s="8">
        <f>'1月'!C38+'3月'!C38+'4月'!C38+'5月'!C38+'6月'!C38</f>
        <v>8</v>
      </c>
      <c r="D38" s="9">
        <f t="shared" si="20"/>
        <v>0.533333333333333</v>
      </c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  <c r="Q38" s="8">
        <f>'1月'!Q38+'3月'!Q38+'4月'!Q38+'5月'!Q38+'6月'!Q38</f>
        <v>3</v>
      </c>
      <c r="R38" s="8">
        <f>'1月'!R38+'3月'!R38+'4月'!R38+'5月'!R38+'6月'!R38</f>
        <v>1</v>
      </c>
      <c r="S38" s="9">
        <f>R38/Q38</f>
        <v>0.333333333333333</v>
      </c>
      <c r="T38" s="8"/>
      <c r="U38" s="8"/>
      <c r="V38" s="9"/>
      <c r="W38" s="8"/>
      <c r="X38" s="8"/>
      <c r="Y38" s="9"/>
      <c r="Z38" s="8"/>
      <c r="AA38" s="8"/>
      <c r="AB38" s="9"/>
      <c r="AC38" s="8">
        <f>'1月'!AC38+'3月'!AC38+'4月'!AC38+'5月'!AC38+'6月'!AC38</f>
        <v>49</v>
      </c>
      <c r="AD38" s="8">
        <f>'1月'!AD38+'3月'!AD38+'4月'!AD38+'5月'!AD38+'6月'!AD38</f>
        <v>36</v>
      </c>
      <c r="AE38" s="9">
        <f>AD38/AC38</f>
        <v>0.73469387755102</v>
      </c>
      <c r="AF38" s="8">
        <f>'1月'!AF38+'3月'!AF38+'4月'!AF38+'5月'!AF38+'6月'!AF38</f>
        <v>18</v>
      </c>
      <c r="AG38" s="8">
        <f>'1月'!AG38+'3月'!AG38+'4月'!AG38+'5月'!AG38+'6月'!AG38</f>
        <v>12</v>
      </c>
      <c r="AH38" s="9">
        <f>AG38/AF38</f>
        <v>0.666666666666667</v>
      </c>
      <c r="AI38" s="8"/>
      <c r="AJ38" s="8"/>
      <c r="AK38" s="9"/>
      <c r="AL38" s="8"/>
      <c r="AM38" s="8"/>
      <c r="AN38" s="9"/>
      <c r="AO38" s="8">
        <f>'1月'!AO38+'3月'!AO38+'4月'!AO38+'5月'!AO38+'6月'!AO38</f>
        <v>14</v>
      </c>
      <c r="AP38" s="8">
        <f>'1月'!AP38+'3月'!AP38+'4月'!AP38+'5月'!AP38+'6月'!AP38</f>
        <v>9</v>
      </c>
      <c r="AQ38" s="9">
        <f>AP38/AO38</f>
        <v>0.642857142857143</v>
      </c>
      <c r="AR38" s="8"/>
      <c r="AS38" s="8"/>
      <c r="AT38" s="9"/>
      <c r="AU38" s="8"/>
      <c r="AV38" s="8"/>
      <c r="AW38" s="9"/>
      <c r="AX38" s="8">
        <f>'1月'!AX38+'3月'!AX38+'4月'!AX38+'5月'!AX38+'6月'!AX38</f>
        <v>42</v>
      </c>
      <c r="AY38" s="8">
        <f>'1月'!AY38+'3月'!AY38+'4月'!AY38+'5月'!AY38+'6月'!AY38</f>
        <v>32</v>
      </c>
      <c r="AZ38" s="9">
        <f>AY38/AX38</f>
        <v>0.761904761904762</v>
      </c>
      <c r="BA38" s="8"/>
      <c r="BB38" s="8"/>
      <c r="BC38" s="9"/>
      <c r="BD38" s="8"/>
      <c r="BE38" s="8"/>
      <c r="BF38" s="9"/>
      <c r="BG38" s="8"/>
      <c r="BH38" s="8"/>
      <c r="BI38" s="9"/>
      <c r="BJ38" s="8">
        <f>'1月'!BJ38+'3月'!BJ38+'4月'!BJ38+'5月'!BJ38+'6月'!BJ38</f>
        <v>6</v>
      </c>
      <c r="BK38" s="8">
        <f>'1月'!BK38+'3月'!BK38+'4月'!BK38+'5月'!BK38+'6月'!BK38</f>
        <v>4</v>
      </c>
      <c r="BL38" s="9">
        <f>BK38/BJ38</f>
        <v>0.666666666666667</v>
      </c>
      <c r="BM38" s="8"/>
      <c r="BN38" s="8"/>
      <c r="BO38" s="9"/>
      <c r="BP38" s="8"/>
      <c r="BQ38" s="8"/>
      <c r="BR38" s="9"/>
      <c r="BS38" s="35">
        <f t="shared" si="21"/>
        <v>147</v>
      </c>
      <c r="BT38" s="8">
        <f t="shared" si="22"/>
        <v>102</v>
      </c>
      <c r="BU38" s="42">
        <f t="shared" si="23"/>
        <v>0.693877551020408</v>
      </c>
    </row>
    <row r="39" spans="1:73">
      <c r="A39" s="7" t="s">
        <v>64</v>
      </c>
      <c r="B39" s="8">
        <f>'1月'!B39+'3月'!B39+'4月'!B39+'5月'!B39+'6月'!B39</f>
        <v>20</v>
      </c>
      <c r="C39" s="8">
        <f>'1月'!C39+'3月'!C39+'4月'!C39+'5月'!C39+'6月'!C39</f>
        <v>16</v>
      </c>
      <c r="D39" s="9">
        <f t="shared" si="20"/>
        <v>0.8</v>
      </c>
      <c r="E39" s="8"/>
      <c r="F39" s="8"/>
      <c r="G39" s="9"/>
      <c r="H39" s="8">
        <f>'1月'!H39+'3月'!H39+'4月'!H39+'5月'!H39+'6月'!H39</f>
        <v>12</v>
      </c>
      <c r="I39" s="8">
        <f>'1月'!I39+'3月'!I39+'4月'!I39+'5月'!I39+'6月'!I39</f>
        <v>10</v>
      </c>
      <c r="J39" s="9">
        <f t="shared" ref="J39:J44" si="24">I39/H39</f>
        <v>0.833333333333333</v>
      </c>
      <c r="K39" s="8"/>
      <c r="L39" s="8"/>
      <c r="M39" s="9"/>
      <c r="N39" s="8"/>
      <c r="O39" s="8"/>
      <c r="P39" s="9"/>
      <c r="Q39" s="8">
        <f>'1月'!Q39+'3月'!Q39+'4月'!Q39+'5月'!Q39+'6月'!Q39</f>
        <v>6</v>
      </c>
      <c r="R39" s="8">
        <f>'1月'!R39+'3月'!R39+'4月'!R39+'5月'!R39+'6月'!R39</f>
        <v>5</v>
      </c>
      <c r="S39" s="9">
        <f>R39/Q39</f>
        <v>0.833333333333333</v>
      </c>
      <c r="T39" s="8"/>
      <c r="U39" s="8"/>
      <c r="V39" s="9"/>
      <c r="W39" s="8"/>
      <c r="X39" s="8"/>
      <c r="Y39" s="9"/>
      <c r="Z39" s="8"/>
      <c r="AA39" s="8"/>
      <c r="AB39" s="9"/>
      <c r="AC39" s="8"/>
      <c r="AD39" s="8"/>
      <c r="AE39" s="9"/>
      <c r="AF39" s="8">
        <f>'1月'!AF39+'3月'!AF39+'4月'!AF39+'5月'!AF39+'6月'!AF39</f>
        <v>13</v>
      </c>
      <c r="AG39" s="8">
        <f>'1月'!AG39+'3月'!AG39+'4月'!AG39+'5月'!AG39+'6月'!AG39</f>
        <v>5</v>
      </c>
      <c r="AH39" s="9">
        <f>AG39/AF39</f>
        <v>0.384615384615385</v>
      </c>
      <c r="AI39" s="8"/>
      <c r="AJ39" s="8"/>
      <c r="AK39" s="9"/>
      <c r="AL39" s="8"/>
      <c r="AM39" s="8"/>
      <c r="AN39" s="9"/>
      <c r="AO39" s="8"/>
      <c r="AP39" s="8"/>
      <c r="AQ39" s="9"/>
      <c r="AR39" s="8"/>
      <c r="AS39" s="8"/>
      <c r="AT39" s="9"/>
      <c r="AU39" s="8"/>
      <c r="AV39" s="8"/>
      <c r="AW39" s="9"/>
      <c r="AX39" s="8"/>
      <c r="AY39" s="8"/>
      <c r="AZ39" s="9"/>
      <c r="BA39" s="8"/>
      <c r="BB39" s="8"/>
      <c r="BC39" s="9"/>
      <c r="BD39" s="8"/>
      <c r="BE39" s="8"/>
      <c r="BF39" s="9"/>
      <c r="BG39" s="8"/>
      <c r="BH39" s="8"/>
      <c r="BI39" s="9"/>
      <c r="BJ39" s="8">
        <f>'1月'!BJ39+'3月'!BJ39+'4月'!BJ39+'5月'!BJ39+'6月'!BJ39</f>
        <v>3</v>
      </c>
      <c r="BK39" s="8">
        <f>'1月'!BK39+'3月'!BK39+'4月'!BK39+'5月'!BK39+'6月'!BK39</f>
        <v>3</v>
      </c>
      <c r="BL39" s="9">
        <f>BK39/BJ39</f>
        <v>1</v>
      </c>
      <c r="BM39" s="8">
        <f>'1月'!BM39+'3月'!BM39+'4月'!BM39+'5月'!BM39+'6月'!BM39</f>
        <v>2</v>
      </c>
      <c r="BN39" s="8">
        <f>'1月'!BN39+'3月'!BN39+'4月'!BN39+'5月'!BN39+'6月'!BN39</f>
        <v>1</v>
      </c>
      <c r="BO39" s="9">
        <f>BN39/BM39</f>
        <v>0.5</v>
      </c>
      <c r="BP39" s="8"/>
      <c r="BQ39" s="8"/>
      <c r="BR39" s="9"/>
      <c r="BS39" s="35">
        <f>B39+E39+H39+K39+N39+Q39+T39+W39+Z39+AC39+AF39+AI39+AL39+AO39+AR39+AU39+AX39+BA39+BD39+BG39+BJ39+BM39+BP39</f>
        <v>56</v>
      </c>
      <c r="BT39" s="8">
        <f>C39+F39+I39+L39+O39+R39+U39+X39+AA39+AD39+AG39+AJ39+AM39+AP39+AS39+AV39+AY39+BB39+BE39+BH39+BK39+BN39+BQ39</f>
        <v>40</v>
      </c>
      <c r="BU39" s="42">
        <f>BT39/BS39</f>
        <v>0.714285714285714</v>
      </c>
    </row>
    <row r="40" spans="1:73">
      <c r="A40" s="7" t="s">
        <v>65</v>
      </c>
      <c r="B40" s="8">
        <f>'1月'!B40+'3月'!B40+'4月'!B40+'5月'!B40+'6月'!B40</f>
        <v>173</v>
      </c>
      <c r="C40" s="8">
        <f>'1月'!C40+'3月'!C40+'4月'!C40+'5月'!C40+'6月'!C40</f>
        <v>94</v>
      </c>
      <c r="D40" s="9">
        <f t="shared" si="20"/>
        <v>0.543352601156069</v>
      </c>
      <c r="E40" s="8"/>
      <c r="F40" s="8"/>
      <c r="G40" s="9"/>
      <c r="H40" s="8">
        <f>'1月'!H40+'3月'!H40+'4月'!H40+'5月'!H40+'6月'!H40</f>
        <v>26</v>
      </c>
      <c r="I40" s="8">
        <f>'1月'!I40+'3月'!I40+'4月'!I40+'5月'!I40+'6月'!I40</f>
        <v>19</v>
      </c>
      <c r="J40" s="9">
        <f t="shared" si="24"/>
        <v>0.730769230769231</v>
      </c>
      <c r="K40" s="8"/>
      <c r="L40" s="8"/>
      <c r="M40" s="9"/>
      <c r="N40" s="8"/>
      <c r="O40" s="8"/>
      <c r="P40" s="9"/>
      <c r="Q40" s="8">
        <f>'1月'!Q40+'3月'!Q40+'4月'!Q40+'5月'!Q40+'6月'!Q40</f>
        <v>2</v>
      </c>
      <c r="R40" s="8">
        <f>'1月'!R40+'3月'!R40+'4月'!R40+'5月'!R40+'6月'!R40</f>
        <v>2</v>
      </c>
      <c r="S40" s="9">
        <f>R40/Q40</f>
        <v>1</v>
      </c>
      <c r="T40" s="8"/>
      <c r="U40" s="8"/>
      <c r="V40" s="9"/>
      <c r="W40" s="8"/>
      <c r="X40" s="8"/>
      <c r="Y40" s="9"/>
      <c r="Z40" s="8"/>
      <c r="AA40" s="8"/>
      <c r="AB40" s="9"/>
      <c r="AC40" s="8">
        <f>'1月'!AC40+'3月'!AC40+'4月'!AC40+'5月'!AC40+'6月'!AC40</f>
        <v>39</v>
      </c>
      <c r="AD40" s="8">
        <f>'1月'!AD40+'3月'!AD40+'4月'!AD40+'5月'!AD40+'6月'!AD40</f>
        <v>27</v>
      </c>
      <c r="AE40" s="9">
        <f>AD40/AC40</f>
        <v>0.692307692307692</v>
      </c>
      <c r="AF40" s="8">
        <f>'1月'!AF40+'3月'!AF40+'4月'!AF40+'5月'!AF40+'6月'!AF40</f>
        <v>19</v>
      </c>
      <c r="AG40" s="8">
        <f>'1月'!AG40+'3月'!AG40+'4月'!AG40+'5月'!AG40+'6月'!AG40</f>
        <v>9</v>
      </c>
      <c r="AH40" s="9">
        <f>AG40/AF40</f>
        <v>0.473684210526316</v>
      </c>
      <c r="AI40" s="8"/>
      <c r="AJ40" s="8"/>
      <c r="AK40" s="9"/>
      <c r="AL40" s="8"/>
      <c r="AM40" s="8"/>
      <c r="AN40" s="9"/>
      <c r="AO40" s="8">
        <f>'1月'!AO40+'3月'!AO40+'4月'!AO40+'5月'!AO40+'6月'!AO40</f>
        <v>12</v>
      </c>
      <c r="AP40" s="8">
        <f>'1月'!AP40+'3月'!AP40+'4月'!AP40+'5月'!AP40+'6月'!AP40</f>
        <v>4</v>
      </c>
      <c r="AQ40" s="9">
        <f>AP40/AO40</f>
        <v>0.333333333333333</v>
      </c>
      <c r="AR40" s="8">
        <f>'1月'!AR40+'3月'!AR40+'4月'!AR40+'5月'!AR40+'6月'!AR40</f>
        <v>6</v>
      </c>
      <c r="AS40" s="8">
        <f>'1月'!AS40+'3月'!AS40+'4月'!AS40+'5月'!AS40+'6月'!AS40</f>
        <v>5</v>
      </c>
      <c r="AT40" s="9">
        <f>AS40/AR40</f>
        <v>0.833333333333333</v>
      </c>
      <c r="AU40" s="8">
        <f>'1月'!AU40+'3月'!AU40+'4月'!AU40+'5月'!AU40+'6月'!AU40</f>
        <v>1</v>
      </c>
      <c r="AV40" s="8">
        <f>'1月'!AV40+'3月'!AV40+'4月'!AV40+'5月'!AV40+'6月'!AV40</f>
        <v>0</v>
      </c>
      <c r="AW40" s="9">
        <f>AV40/AU40</f>
        <v>0</v>
      </c>
      <c r="AX40" s="8"/>
      <c r="AY40" s="8"/>
      <c r="AZ40" s="9"/>
      <c r="BA40" s="8"/>
      <c r="BB40" s="8"/>
      <c r="BC40" s="9"/>
      <c r="BD40" s="8">
        <f>'1月'!BD40+'3月'!BD40+'4月'!BD40+'5月'!BD40+'6月'!BD40</f>
        <v>1</v>
      </c>
      <c r="BE40" s="8">
        <f>'1月'!BE40+'3月'!BE40+'4月'!BE40+'5月'!BE40+'6月'!BE40</f>
        <v>1</v>
      </c>
      <c r="BF40" s="9">
        <f>BE40/BD40</f>
        <v>1</v>
      </c>
      <c r="BG40" s="8">
        <f>'1月'!BG40+'3月'!BG40+'4月'!BG40+'5月'!BG40+'6月'!BG40</f>
        <v>7</v>
      </c>
      <c r="BH40" s="8">
        <f>'1月'!BH40+'3月'!BH40+'4月'!BH40+'5月'!BH40+'6月'!BH40</f>
        <v>7</v>
      </c>
      <c r="BI40" s="9">
        <f>BH40/BG40</f>
        <v>1</v>
      </c>
      <c r="BJ40" s="8">
        <f>'1月'!BJ40+'3月'!BJ40+'4月'!BJ40+'5月'!BJ40+'6月'!BJ40</f>
        <v>7</v>
      </c>
      <c r="BK40" s="8">
        <f>'1月'!BK40+'3月'!BK40+'4月'!BK40+'5月'!BK40+'6月'!BK40</f>
        <v>3</v>
      </c>
      <c r="BL40" s="9">
        <f>BK40/BJ40</f>
        <v>0.428571428571429</v>
      </c>
      <c r="BM40" s="8"/>
      <c r="BN40" s="8"/>
      <c r="BO40" s="9"/>
      <c r="BP40" s="8"/>
      <c r="BQ40" s="8"/>
      <c r="BR40" s="9"/>
      <c r="BS40" s="35">
        <f>B40+E40+H40+K40+N40+Q40+T40+W40+Z40+AC40+AF40+AI40+AL40+AO40+AR40+AU40+AX40+BA40+BD40+BG40+BJ40+BM40+BP40</f>
        <v>293</v>
      </c>
      <c r="BT40" s="8">
        <f>C40+F40+I40+L40+O40+R40+U40+X40+AA40+AD40+AG40+AJ40+AM40+AP40+AS40+AV40+AY40+BB40+BE40+BH40+BK40+BN40+BQ40</f>
        <v>171</v>
      </c>
      <c r="BU40" s="42">
        <f>BT40/BS40</f>
        <v>0.583617747440273</v>
      </c>
    </row>
    <row r="41" spans="1:73">
      <c r="A41" s="7" t="s">
        <v>66</v>
      </c>
      <c r="B41" s="8">
        <f>'1月'!B41+'3月'!B41+'4月'!B41+'5月'!B41+'6月'!B41</f>
        <v>5</v>
      </c>
      <c r="C41" s="8">
        <f>'1月'!C41+'3月'!C41+'4月'!C41+'5月'!C41+'6月'!C41</f>
        <v>4</v>
      </c>
      <c r="D41" s="9">
        <f t="shared" si="20"/>
        <v>0.8</v>
      </c>
      <c r="E41" s="8"/>
      <c r="F41" s="8"/>
      <c r="G41" s="9"/>
      <c r="H41" s="8"/>
      <c r="I41" s="8"/>
      <c r="J41" s="9"/>
      <c r="K41" s="8"/>
      <c r="L41" s="8"/>
      <c r="M41" s="9"/>
      <c r="N41" s="8"/>
      <c r="O41" s="8"/>
      <c r="P41" s="9"/>
      <c r="Q41" s="8"/>
      <c r="R41" s="8"/>
      <c r="S41" s="9"/>
      <c r="T41" s="8"/>
      <c r="U41" s="8"/>
      <c r="V41" s="9"/>
      <c r="W41" s="8"/>
      <c r="X41" s="8"/>
      <c r="Y41" s="9"/>
      <c r="Z41" s="8"/>
      <c r="AA41" s="8"/>
      <c r="AB41" s="9"/>
      <c r="AC41" s="8">
        <f>'1月'!AC41+'3月'!AC41+'4月'!AC41+'5月'!AC41+'6月'!AC41</f>
        <v>1</v>
      </c>
      <c r="AD41" s="8">
        <f>'1月'!AD41+'3月'!AD41+'4月'!AD41+'5月'!AD41+'6月'!AD41</f>
        <v>1</v>
      </c>
      <c r="AE41" s="9">
        <f>AD41/AC41</f>
        <v>1</v>
      </c>
      <c r="AF41" s="8">
        <f>'1月'!AF41+'3月'!AF41+'4月'!AF41+'5月'!AF41+'6月'!AF41</f>
        <v>2</v>
      </c>
      <c r="AG41" s="8">
        <f>'1月'!AG41+'3月'!AG41+'4月'!AG41+'5月'!AG41+'6月'!AG41</f>
        <v>2</v>
      </c>
      <c r="AH41" s="9">
        <f>AG41/AF41</f>
        <v>1</v>
      </c>
      <c r="AI41" s="8"/>
      <c r="AJ41" s="8"/>
      <c r="AK41" s="9"/>
      <c r="AL41" s="8"/>
      <c r="AM41" s="8"/>
      <c r="AN41" s="9"/>
      <c r="AO41" s="8">
        <f>'1月'!AO41+'3月'!AO41+'4月'!AO41+'5月'!AO41+'6月'!AO41</f>
        <v>4</v>
      </c>
      <c r="AP41" s="8">
        <f>'1月'!AP41+'3月'!AP41+'4月'!AP41+'5月'!AP41+'6月'!AP41</f>
        <v>4</v>
      </c>
      <c r="AQ41" s="9">
        <f>AP41/AO41</f>
        <v>1</v>
      </c>
      <c r="AR41" s="8"/>
      <c r="AS41" s="8"/>
      <c r="AT41" s="9"/>
      <c r="AU41" s="8"/>
      <c r="AV41" s="8"/>
      <c r="AW41" s="9"/>
      <c r="AX41" s="8"/>
      <c r="AY41" s="8"/>
      <c r="AZ41" s="9"/>
      <c r="BA41" s="8"/>
      <c r="BB41" s="8"/>
      <c r="BC41" s="9"/>
      <c r="BD41" s="8"/>
      <c r="BE41" s="8"/>
      <c r="BF41" s="9"/>
      <c r="BG41" s="8"/>
      <c r="BH41" s="8"/>
      <c r="BI41" s="9"/>
      <c r="BJ41" s="8"/>
      <c r="BK41" s="8"/>
      <c r="BL41" s="9"/>
      <c r="BM41" s="8"/>
      <c r="BN41" s="8"/>
      <c r="BO41" s="9"/>
      <c r="BP41" s="8"/>
      <c r="BQ41" s="8"/>
      <c r="BR41" s="9"/>
      <c r="BS41" s="35">
        <f>B41+E41+H41+K41+N41+Q41+T41+W41+Z41+AC41+AF41+AI41+AL41+AO41+AR41+AU41+AX41+BA41+BD41+BG41+BJ41+BM41+BP41</f>
        <v>12</v>
      </c>
      <c r="BT41" s="8">
        <f>C41+F41+I41+L41+O41+R41+U41+X41+AA41+AD41+AG41+AJ41+AM41+AP41+AS41+AV41+AY41+BB41+BE41+BH41+BK41+BN41+BQ41</f>
        <v>11</v>
      </c>
      <c r="BU41" s="42">
        <f>BT41/BS41</f>
        <v>0.916666666666667</v>
      </c>
    </row>
    <row r="42" spans="1:73">
      <c r="A42" s="7" t="s">
        <v>67</v>
      </c>
      <c r="B42" s="8"/>
      <c r="C42" s="8"/>
      <c r="D42" s="9"/>
      <c r="E42" s="8"/>
      <c r="F42" s="8"/>
      <c r="G42" s="9"/>
      <c r="H42" s="8"/>
      <c r="I42" s="8"/>
      <c r="J42" s="9"/>
      <c r="K42" s="8"/>
      <c r="L42" s="8"/>
      <c r="M42" s="9"/>
      <c r="N42" s="8"/>
      <c r="O42" s="8"/>
      <c r="P42" s="9"/>
      <c r="Q42" s="8">
        <f>'1月'!Q42+'3月'!Q42+'4月'!Q42+'5月'!Q42+'6月'!Q42</f>
        <v>8</v>
      </c>
      <c r="R42" s="8">
        <f>'1月'!R42+'3月'!R42+'4月'!R42+'5月'!R42+'6月'!R42</f>
        <v>6</v>
      </c>
      <c r="S42" s="9">
        <f>R42/Q42</f>
        <v>0.75</v>
      </c>
      <c r="T42" s="8"/>
      <c r="U42" s="8"/>
      <c r="V42" s="9"/>
      <c r="W42" s="8"/>
      <c r="X42" s="8"/>
      <c r="Y42" s="9"/>
      <c r="Z42" s="8"/>
      <c r="AA42" s="8"/>
      <c r="AB42" s="9"/>
      <c r="AC42" s="8"/>
      <c r="AD42" s="8"/>
      <c r="AE42" s="9"/>
      <c r="AF42" s="8"/>
      <c r="AG42" s="8"/>
      <c r="AH42" s="9"/>
      <c r="AI42" s="8"/>
      <c r="AJ42" s="8"/>
      <c r="AK42" s="9"/>
      <c r="AL42" s="8"/>
      <c r="AM42" s="8"/>
      <c r="AN42" s="9"/>
      <c r="AO42" s="8"/>
      <c r="AP42" s="8"/>
      <c r="AQ42" s="9"/>
      <c r="AR42" s="8"/>
      <c r="AS42" s="8"/>
      <c r="AT42" s="9"/>
      <c r="AU42" s="8"/>
      <c r="AV42" s="8"/>
      <c r="AW42" s="9"/>
      <c r="AX42" s="8"/>
      <c r="AY42" s="8"/>
      <c r="AZ42" s="9"/>
      <c r="BA42" s="8"/>
      <c r="BB42" s="8"/>
      <c r="BC42" s="9"/>
      <c r="BD42" s="8"/>
      <c r="BE42" s="8"/>
      <c r="BF42" s="9"/>
      <c r="BG42" s="8"/>
      <c r="BH42" s="8"/>
      <c r="BI42" s="9"/>
      <c r="BJ42" s="8"/>
      <c r="BK42" s="8"/>
      <c r="BL42" s="9"/>
      <c r="BM42" s="8"/>
      <c r="BN42" s="8"/>
      <c r="BO42" s="9"/>
      <c r="BP42" s="8"/>
      <c r="BQ42" s="8"/>
      <c r="BR42" s="9"/>
      <c r="BS42" s="35">
        <f>B42+E42+H42+K42+N42+Q42+T42+W42+Z42+AC42+AF42+AI42+AL42+AO42+AR42+AU42+AX42+BA42+BD42+BG42+BJ42+BM42+BP42</f>
        <v>8</v>
      </c>
      <c r="BT42" s="8">
        <f>C42+F42+I42+L42+O42+R42+U42+X42+AA42+AD42+AG42+AJ42+AM42+AP42+AS42+AV42+AY42+BB42+BE42+BH42+BK42+BN42+BQ42</f>
        <v>6</v>
      </c>
      <c r="BU42" s="42">
        <f>BT42/BS42</f>
        <v>0.75</v>
      </c>
    </row>
    <row r="43" spans="1:73">
      <c r="A43" s="10" t="s">
        <v>68</v>
      </c>
      <c r="B43" s="11">
        <f>SUM(B38:B42)</f>
        <v>213</v>
      </c>
      <c r="C43" s="11">
        <f>SUM(C38:C42)</f>
        <v>122</v>
      </c>
      <c r="D43" s="12">
        <f t="shared" ref="D43:D47" si="25">C43/B43</f>
        <v>0.572769953051643</v>
      </c>
      <c r="E43" s="11"/>
      <c r="F43" s="11"/>
      <c r="G43" s="12"/>
      <c r="H43" s="11">
        <f>SUM(H38:H42)</f>
        <v>38</v>
      </c>
      <c r="I43" s="11">
        <f>SUM(I38:I42)</f>
        <v>29</v>
      </c>
      <c r="J43" s="12">
        <f t="shared" si="24"/>
        <v>0.763157894736842</v>
      </c>
      <c r="K43" s="11"/>
      <c r="L43" s="11"/>
      <c r="M43" s="12"/>
      <c r="N43" s="11"/>
      <c r="O43" s="11"/>
      <c r="P43" s="12"/>
      <c r="Q43" s="11">
        <f>SUM(Q38:Q42)</f>
        <v>19</v>
      </c>
      <c r="R43" s="11">
        <f>SUM(R38:R42)</f>
        <v>14</v>
      </c>
      <c r="S43" s="12">
        <f>R43/Q43</f>
        <v>0.736842105263158</v>
      </c>
      <c r="T43" s="11"/>
      <c r="U43" s="11"/>
      <c r="V43" s="12"/>
      <c r="W43" s="11"/>
      <c r="X43" s="11"/>
      <c r="Y43" s="12"/>
      <c r="Z43" s="11"/>
      <c r="AA43" s="11"/>
      <c r="AB43" s="12"/>
      <c r="AC43" s="11">
        <f>SUM(AC38:AC42)</f>
        <v>89</v>
      </c>
      <c r="AD43" s="11">
        <f>SUM(AD38:AD42)</f>
        <v>64</v>
      </c>
      <c r="AE43" s="12">
        <f>AD43/AC43</f>
        <v>0.719101123595506</v>
      </c>
      <c r="AF43" s="11">
        <f>SUM(AF38:AF42)</f>
        <v>52</v>
      </c>
      <c r="AG43" s="11">
        <f>SUM(AG38:AG42)</f>
        <v>28</v>
      </c>
      <c r="AH43" s="12">
        <f>AG43/AF43</f>
        <v>0.538461538461538</v>
      </c>
      <c r="AI43" s="11"/>
      <c r="AJ43" s="11"/>
      <c r="AK43" s="12"/>
      <c r="AL43" s="11"/>
      <c r="AM43" s="11"/>
      <c r="AN43" s="12"/>
      <c r="AO43" s="11">
        <f>SUM(AO38:AO42)</f>
        <v>30</v>
      </c>
      <c r="AP43" s="11">
        <f>SUM(AP38:AP42)</f>
        <v>17</v>
      </c>
      <c r="AQ43" s="12">
        <f>AP43/AO43</f>
        <v>0.566666666666667</v>
      </c>
      <c r="AR43" s="11">
        <f>SUM(AR38:AR42)</f>
        <v>6</v>
      </c>
      <c r="AS43" s="11">
        <f>SUM(AS38:AS42)</f>
        <v>5</v>
      </c>
      <c r="AT43" s="12">
        <f>AS43/AR43</f>
        <v>0.833333333333333</v>
      </c>
      <c r="AU43" s="11">
        <f>SUM(AU38:AU42)</f>
        <v>1</v>
      </c>
      <c r="AV43" s="11">
        <f>SUM(AV38:AV42)</f>
        <v>0</v>
      </c>
      <c r="AW43" s="12">
        <f>AV43/AU43</f>
        <v>0</v>
      </c>
      <c r="AX43" s="11">
        <f>SUM(AX38:AX42)</f>
        <v>42</v>
      </c>
      <c r="AY43" s="11">
        <f>SUM(AY38:AY42)</f>
        <v>32</v>
      </c>
      <c r="AZ43" s="12">
        <f>AY43/AX43</f>
        <v>0.761904761904762</v>
      </c>
      <c r="BA43" s="11"/>
      <c r="BB43" s="11"/>
      <c r="BC43" s="12"/>
      <c r="BD43" s="11">
        <f>SUM(BD38:BD42)</f>
        <v>1</v>
      </c>
      <c r="BE43" s="11">
        <f>SUM(BE38:BE42)</f>
        <v>1</v>
      </c>
      <c r="BF43" s="12">
        <f>BE43/BD43</f>
        <v>1</v>
      </c>
      <c r="BG43" s="11">
        <f>SUM(BG38:BG42)</f>
        <v>7</v>
      </c>
      <c r="BH43" s="11">
        <f>SUM(BH38:BH42)</f>
        <v>7</v>
      </c>
      <c r="BI43" s="12">
        <f>BH43/BG43</f>
        <v>1</v>
      </c>
      <c r="BJ43" s="11">
        <f>SUM(BJ38:BJ42)</f>
        <v>16</v>
      </c>
      <c r="BK43" s="11">
        <f>SUM(BK38:BK42)</f>
        <v>10</v>
      </c>
      <c r="BL43" s="12">
        <f>BK43/BJ43</f>
        <v>0.625</v>
      </c>
      <c r="BM43" s="11">
        <f>SUM(BM38:BM42)</f>
        <v>2</v>
      </c>
      <c r="BN43" s="11">
        <f>SUM(BN38:BN42)</f>
        <v>1</v>
      </c>
      <c r="BO43" s="12">
        <f>BN43/BM43</f>
        <v>0.5</v>
      </c>
      <c r="BP43" s="11"/>
      <c r="BQ43" s="11"/>
      <c r="BR43" s="12"/>
      <c r="BS43" s="34">
        <f t="shared" ref="BS42:BS44" si="26">B43+E43+H43+K43+N43+Q43+T43+W43+Z43+AC43+AF43+AI43+AL43+AO43+AR43+AU43+AX43+BA43+BD43+BG43+BJ43+BM43+BP43</f>
        <v>516</v>
      </c>
      <c r="BT43" s="11">
        <f t="shared" ref="BT42:BT44" si="27">C43+F43+I43+L43+O43+R43+U43+X43+AA43+AD43+AG43+AJ43+AM43+AP43+AS43+AV43+AY43+BB43+BE43+BH43+BK43+BN43+BQ43</f>
        <v>330</v>
      </c>
      <c r="BU43" s="43">
        <f t="shared" ref="BU42:BU44" si="28">BT43/BS43</f>
        <v>0.63953488372093</v>
      </c>
    </row>
    <row r="44" spans="1:73">
      <c r="A44" s="7" t="s">
        <v>69</v>
      </c>
      <c r="B44" s="8">
        <f>'1月'!B44+'3月'!B44+'4月'!B44+'5月'!B44+'6月'!B44</f>
        <v>4</v>
      </c>
      <c r="C44" s="8">
        <f>'1月'!C44+'3月'!C44+'4月'!C44+'5月'!C44+'6月'!C44</f>
        <v>4</v>
      </c>
      <c r="D44" s="9">
        <f t="shared" si="25"/>
        <v>1</v>
      </c>
      <c r="E44" s="8"/>
      <c r="F44" s="8"/>
      <c r="G44" s="9"/>
      <c r="H44" s="8"/>
      <c r="I44" s="8"/>
      <c r="J44" s="9"/>
      <c r="K44" s="8"/>
      <c r="L44" s="8"/>
      <c r="M44" s="9"/>
      <c r="N44" s="8"/>
      <c r="O44" s="8"/>
      <c r="P44" s="9"/>
      <c r="Q44" s="8"/>
      <c r="R44" s="8"/>
      <c r="S44" s="9"/>
      <c r="T44" s="8"/>
      <c r="U44" s="8"/>
      <c r="V44" s="9"/>
      <c r="W44" s="8"/>
      <c r="X44" s="8"/>
      <c r="Y44" s="9"/>
      <c r="Z44" s="8"/>
      <c r="AA44" s="8"/>
      <c r="AB44" s="9"/>
      <c r="AC44" s="8">
        <f>'1月'!AC44+'3月'!AC44+'4月'!AC44+'5月'!AC44+'6月'!AC44</f>
        <v>2</v>
      </c>
      <c r="AD44" s="8">
        <f>'1月'!AD44+'3月'!AD44+'4月'!AD44+'5月'!AD44+'6月'!AD44</f>
        <v>2</v>
      </c>
      <c r="AE44" s="9">
        <f>AD44/AC44</f>
        <v>1</v>
      </c>
      <c r="AF44" s="8">
        <f>'1月'!AF44+'3月'!AF44+'4月'!AF44+'5月'!AF44+'6月'!AF44</f>
        <v>4</v>
      </c>
      <c r="AG44" s="8">
        <f>'1月'!AG44+'3月'!AG44+'4月'!AG44+'5月'!AG44+'6月'!AG44</f>
        <v>2</v>
      </c>
      <c r="AH44" s="9">
        <f>AG44/AF44</f>
        <v>0.5</v>
      </c>
      <c r="AI44" s="8"/>
      <c r="AJ44" s="8"/>
      <c r="AK44" s="9"/>
      <c r="AL44" s="8"/>
      <c r="AM44" s="8"/>
      <c r="AN44" s="9"/>
      <c r="AO44" s="8"/>
      <c r="AP44" s="8"/>
      <c r="AQ44" s="9"/>
      <c r="AR44" s="8"/>
      <c r="AS44" s="8"/>
      <c r="AT44" s="9"/>
      <c r="AU44" s="8"/>
      <c r="AV44" s="8"/>
      <c r="AW44" s="9"/>
      <c r="AX44" s="8"/>
      <c r="AY44" s="8"/>
      <c r="AZ44" s="9"/>
      <c r="BA44" s="8"/>
      <c r="BB44" s="8"/>
      <c r="BC44" s="9"/>
      <c r="BD44" s="8"/>
      <c r="BE44" s="8"/>
      <c r="BF44" s="9"/>
      <c r="BG44" s="8"/>
      <c r="BH44" s="8"/>
      <c r="BI44" s="9"/>
      <c r="BJ44" s="8"/>
      <c r="BK44" s="8"/>
      <c r="BL44" s="9"/>
      <c r="BM44" s="8"/>
      <c r="BN44" s="8"/>
      <c r="BO44" s="9"/>
      <c r="BP44" s="8"/>
      <c r="BQ44" s="8"/>
      <c r="BR44" s="9"/>
      <c r="BS44" s="35">
        <f t="shared" si="26"/>
        <v>10</v>
      </c>
      <c r="BT44" s="8">
        <f t="shared" si="27"/>
        <v>8</v>
      </c>
      <c r="BU44" s="42">
        <f t="shared" si="28"/>
        <v>0.8</v>
      </c>
    </row>
    <row r="45" spans="1:73">
      <c r="A45" s="7" t="s">
        <v>70</v>
      </c>
      <c r="B45" s="8">
        <f>'1月'!B45+'3月'!B45+'4月'!B45+'5月'!B45+'6月'!B45</f>
        <v>15</v>
      </c>
      <c r="C45" s="8">
        <f>'1月'!C45+'3月'!C45+'4月'!C45+'5月'!C45+'6月'!C45</f>
        <v>15</v>
      </c>
      <c r="D45" s="9">
        <f t="shared" si="25"/>
        <v>1</v>
      </c>
      <c r="E45" s="8"/>
      <c r="F45" s="8"/>
      <c r="G45" s="9"/>
      <c r="H45" s="8">
        <f>'1月'!H45+'3月'!H45+'4月'!H45+'5月'!H45+'6月'!H45</f>
        <v>6</v>
      </c>
      <c r="I45" s="8">
        <f>'1月'!I45+'3月'!I45+'4月'!I45+'5月'!I45+'6月'!I45</f>
        <v>5</v>
      </c>
      <c r="J45" s="9">
        <f>I45/H45</f>
        <v>0.833333333333333</v>
      </c>
      <c r="K45" s="8"/>
      <c r="L45" s="8"/>
      <c r="M45" s="9"/>
      <c r="N45" s="8"/>
      <c r="O45" s="8"/>
      <c r="P45" s="9"/>
      <c r="Q45" s="8">
        <f>'1月'!Q45+'3月'!Q45+'4月'!Q45+'5月'!Q45+'6月'!Q45</f>
        <v>19</v>
      </c>
      <c r="R45" s="8">
        <f>'1月'!R45+'3月'!R45+'4月'!R45+'5月'!R45+'6月'!R45</f>
        <v>15</v>
      </c>
      <c r="S45" s="9">
        <f>R45/Q45</f>
        <v>0.789473684210526</v>
      </c>
      <c r="T45" s="8"/>
      <c r="U45" s="8"/>
      <c r="V45" s="9"/>
      <c r="W45" s="8"/>
      <c r="X45" s="8"/>
      <c r="Y45" s="9"/>
      <c r="Z45" s="8"/>
      <c r="AA45" s="8"/>
      <c r="AB45" s="9"/>
      <c r="AC45" s="8"/>
      <c r="AD45" s="8"/>
      <c r="AE45" s="9"/>
      <c r="AF45" s="8"/>
      <c r="AG45" s="8"/>
      <c r="AH45" s="9"/>
      <c r="AI45" s="8"/>
      <c r="AJ45" s="8"/>
      <c r="AK45" s="9"/>
      <c r="AL45" s="8"/>
      <c r="AM45" s="8"/>
      <c r="AN45" s="9"/>
      <c r="AO45" s="8"/>
      <c r="AP45" s="8"/>
      <c r="AQ45" s="9"/>
      <c r="AR45" s="8">
        <f>'1月'!AR45+'3月'!AR45+'4月'!AR45+'5月'!AR45+'6月'!AR45</f>
        <v>4</v>
      </c>
      <c r="AS45" s="8">
        <f>'1月'!AS45+'3月'!AS45+'4月'!AS45+'5月'!AS45+'6月'!AS45</f>
        <v>3</v>
      </c>
      <c r="AT45" s="9">
        <f>AS45/AR45</f>
        <v>0.75</v>
      </c>
      <c r="AU45" s="8"/>
      <c r="AV45" s="8"/>
      <c r="AW45" s="9"/>
      <c r="AX45" s="8"/>
      <c r="AY45" s="8"/>
      <c r="AZ45" s="9"/>
      <c r="BA45" s="8"/>
      <c r="BB45" s="8"/>
      <c r="BC45" s="9"/>
      <c r="BD45" s="8"/>
      <c r="BE45" s="8"/>
      <c r="BF45" s="9"/>
      <c r="BG45" s="8"/>
      <c r="BH45" s="8"/>
      <c r="BI45" s="9"/>
      <c r="BJ45" s="8">
        <f>'1月'!BJ45+'3月'!BJ45+'4月'!BJ45+'5月'!BJ45+'6月'!BJ45</f>
        <v>1</v>
      </c>
      <c r="BK45" s="8">
        <f>'1月'!BK45+'3月'!BK45+'4月'!BK45+'5月'!BK45+'6月'!BK45</f>
        <v>1</v>
      </c>
      <c r="BL45" s="9">
        <f>BK45/BJ45</f>
        <v>1</v>
      </c>
      <c r="BM45" s="8"/>
      <c r="BN45" s="8"/>
      <c r="BO45" s="9"/>
      <c r="BP45" s="8"/>
      <c r="BQ45" s="8"/>
      <c r="BR45" s="9"/>
      <c r="BS45" s="35">
        <f>B45+E45+H45+K45+N45+Q45+T45+W45+Z45+AC45+AF45+AI45+AL45+AO45+AR45+AU45+AX45+BA45+BD45+BG45+BJ45+BM45+BP45</f>
        <v>45</v>
      </c>
      <c r="BT45" s="8">
        <f>C45+F45+I45+L45+O45+R45+U45+X45+AA45+AD45+AG45+AJ45+AM45+AP45+AS45+AV45+AY45+BB45+BE45+BH45+BK45+BN45+BQ45</f>
        <v>39</v>
      </c>
      <c r="BU45" s="42">
        <f>BT45/BS45</f>
        <v>0.866666666666667</v>
      </c>
    </row>
    <row r="46" spans="1:73">
      <c r="A46" s="7" t="s">
        <v>71</v>
      </c>
      <c r="B46" s="8">
        <f>'1月'!B46+'3月'!B46+'4月'!B46+'5月'!B46+'6月'!B46</f>
        <v>50</v>
      </c>
      <c r="C46" s="8">
        <f>'1月'!C46+'3月'!C46+'4月'!C46+'5月'!C46+'6月'!C46</f>
        <v>40</v>
      </c>
      <c r="D46" s="9">
        <f t="shared" si="25"/>
        <v>0.8</v>
      </c>
      <c r="E46" s="8"/>
      <c r="F46" s="8"/>
      <c r="G46" s="9"/>
      <c r="H46" s="8">
        <f>'1月'!H46+'3月'!H46+'4月'!H46+'5月'!H46+'6月'!H46</f>
        <v>65</v>
      </c>
      <c r="I46" s="8">
        <f>'1月'!I46+'3月'!I46+'4月'!I46+'5月'!I46+'6月'!I46</f>
        <v>57</v>
      </c>
      <c r="J46" s="9">
        <f>I46/H46</f>
        <v>0.876923076923077</v>
      </c>
      <c r="K46" s="8"/>
      <c r="L46" s="8"/>
      <c r="M46" s="9"/>
      <c r="N46" s="8"/>
      <c r="O46" s="8"/>
      <c r="P46" s="9"/>
      <c r="Q46" s="8">
        <f>'1月'!Q46+'3月'!Q46+'4月'!Q46+'5月'!Q46+'6月'!Q46</f>
        <v>3</v>
      </c>
      <c r="R46" s="8">
        <f>'1月'!R46+'3月'!R46+'4月'!R46+'5月'!R46+'6月'!R46</f>
        <v>3</v>
      </c>
      <c r="S46" s="9">
        <f>R46/Q46</f>
        <v>1</v>
      </c>
      <c r="T46" s="8"/>
      <c r="U46" s="8"/>
      <c r="V46" s="9"/>
      <c r="W46" s="8"/>
      <c r="X46" s="8"/>
      <c r="Y46" s="9"/>
      <c r="Z46" s="8"/>
      <c r="AA46" s="8"/>
      <c r="AB46" s="9"/>
      <c r="AC46" s="8">
        <f>'1月'!AC46+'3月'!AC46+'4月'!AC46+'5月'!AC46+'6月'!AC46</f>
        <v>2</v>
      </c>
      <c r="AD46" s="8">
        <f>'1月'!AD46+'3月'!AD46+'4月'!AD46+'5月'!AD46+'6月'!AD46</f>
        <v>1</v>
      </c>
      <c r="AE46" s="9">
        <f>AD46/AC46</f>
        <v>0.5</v>
      </c>
      <c r="AF46" s="8">
        <f>'1月'!AF46+'3月'!AF46+'4月'!AF46+'5月'!AF46+'6月'!AF46</f>
        <v>8</v>
      </c>
      <c r="AG46" s="8">
        <f>'1月'!AG46+'3月'!AG46+'4月'!AG46+'5月'!AG46+'6月'!AG46</f>
        <v>7</v>
      </c>
      <c r="AH46" s="9">
        <f>AG46/AF46</f>
        <v>0.875</v>
      </c>
      <c r="AI46" s="8">
        <f>'1月'!AI46+'3月'!AI46+'4月'!AI46+'5月'!AI46+'6月'!AI46</f>
        <v>2</v>
      </c>
      <c r="AJ46" s="8">
        <f>'1月'!AJ46+'3月'!AJ46+'4月'!AJ46+'5月'!AJ46+'6月'!AJ46</f>
        <v>2</v>
      </c>
      <c r="AK46" s="9">
        <f>AJ46/AI46</f>
        <v>1</v>
      </c>
      <c r="AL46" s="8"/>
      <c r="AM46" s="8"/>
      <c r="AN46" s="9"/>
      <c r="AO46" s="8"/>
      <c r="AP46" s="8"/>
      <c r="AQ46" s="9"/>
      <c r="AR46" s="8">
        <f>'1月'!AR46+'3月'!AR46+'4月'!AR46+'5月'!AR46+'6月'!AR46</f>
        <v>3</v>
      </c>
      <c r="AS46" s="8">
        <f>'1月'!AS46+'3月'!AS46+'4月'!AS46+'5月'!AS46+'6月'!AS46</f>
        <v>2</v>
      </c>
      <c r="AT46" s="9">
        <f>AS46/AR46</f>
        <v>0.666666666666667</v>
      </c>
      <c r="AU46" s="8"/>
      <c r="AV46" s="8"/>
      <c r="AW46" s="9"/>
      <c r="AX46" s="8">
        <f>'1月'!AX46+'3月'!AX46+'4月'!AX46+'5月'!AX46+'6月'!AX46</f>
        <v>1</v>
      </c>
      <c r="AY46" s="8">
        <f>'1月'!AY46+'3月'!AY46+'4月'!AY46+'5月'!AY46+'6月'!AY46</f>
        <v>1</v>
      </c>
      <c r="AZ46" s="9">
        <f>AY46/AX46</f>
        <v>1</v>
      </c>
      <c r="BA46" s="8"/>
      <c r="BB46" s="8"/>
      <c r="BC46" s="9"/>
      <c r="BD46" s="8"/>
      <c r="BE46" s="8"/>
      <c r="BF46" s="9"/>
      <c r="BG46" s="8"/>
      <c r="BH46" s="8"/>
      <c r="BI46" s="9"/>
      <c r="BJ46" s="8">
        <f>'1月'!BJ46+'3月'!BJ46+'4月'!BJ46+'5月'!BJ46+'6月'!BJ46</f>
        <v>2</v>
      </c>
      <c r="BK46" s="8">
        <f>'1月'!BK46+'3月'!BK46+'4月'!BK46+'5月'!BK46+'6月'!BK46</f>
        <v>2</v>
      </c>
      <c r="BL46" s="9">
        <f>BK46/BJ46</f>
        <v>1</v>
      </c>
      <c r="BM46" s="8"/>
      <c r="BN46" s="8"/>
      <c r="BO46" s="9"/>
      <c r="BP46" s="8"/>
      <c r="BQ46" s="8"/>
      <c r="BR46" s="9"/>
      <c r="BS46" s="35">
        <f>B46+E46+H46+K46+N46+Q46+T46+W46+Z46+AC46+AF46+AI46+AL46+AO46+AR46+AU46+AX46+BA46+BD46+BG46+BJ46+BM46+BP46</f>
        <v>136</v>
      </c>
      <c r="BT46" s="8">
        <f>C46+F46+I46+L46+O46+R46+U46+X46+AA46+AD46+AG46+AJ46+AM46+AP46+AS46+AV46+AY46+BB46+BE46+BH46+BK46+BN46+BQ46</f>
        <v>115</v>
      </c>
      <c r="BU46" s="42">
        <f>BT46/BS46</f>
        <v>0.845588235294118</v>
      </c>
    </row>
    <row r="47" spans="1:73">
      <c r="A47" s="7" t="s">
        <v>72</v>
      </c>
      <c r="B47" s="8">
        <f>'1月'!B47+'3月'!B47+'4月'!B47+'5月'!B47+'6月'!B47</f>
        <v>1</v>
      </c>
      <c r="C47" s="8">
        <f>'1月'!C47+'3月'!C47+'4月'!C47+'5月'!C47+'6月'!C47</f>
        <v>1</v>
      </c>
      <c r="D47" s="9">
        <f t="shared" si="25"/>
        <v>1</v>
      </c>
      <c r="E47" s="8"/>
      <c r="F47" s="8"/>
      <c r="G47" s="9"/>
      <c r="H47" s="8"/>
      <c r="I47" s="8"/>
      <c r="J47" s="9"/>
      <c r="K47" s="8"/>
      <c r="L47" s="8"/>
      <c r="M47" s="9"/>
      <c r="N47" s="8"/>
      <c r="O47" s="8"/>
      <c r="P47" s="9"/>
      <c r="Q47" s="8"/>
      <c r="R47" s="8"/>
      <c r="S47" s="9"/>
      <c r="T47" s="8"/>
      <c r="U47" s="8"/>
      <c r="V47" s="9"/>
      <c r="W47" s="8"/>
      <c r="X47" s="8"/>
      <c r="Y47" s="9"/>
      <c r="Z47" s="8"/>
      <c r="AA47" s="8"/>
      <c r="AB47" s="9"/>
      <c r="AC47" s="8"/>
      <c r="AD47" s="8"/>
      <c r="AE47" s="9"/>
      <c r="AF47" s="8"/>
      <c r="AG47" s="8"/>
      <c r="AH47" s="9"/>
      <c r="AI47" s="8"/>
      <c r="AJ47" s="8"/>
      <c r="AK47" s="9"/>
      <c r="AL47" s="8"/>
      <c r="AM47" s="8"/>
      <c r="AN47" s="9"/>
      <c r="AO47" s="8"/>
      <c r="AP47" s="8"/>
      <c r="AQ47" s="9"/>
      <c r="AR47" s="8"/>
      <c r="AS47" s="8"/>
      <c r="AT47" s="9"/>
      <c r="AU47" s="8"/>
      <c r="AV47" s="8"/>
      <c r="AW47" s="9"/>
      <c r="AX47" s="8"/>
      <c r="AY47" s="8"/>
      <c r="AZ47" s="9"/>
      <c r="BA47" s="8"/>
      <c r="BB47" s="8"/>
      <c r="BC47" s="9"/>
      <c r="BD47" s="8"/>
      <c r="BE47" s="8"/>
      <c r="BF47" s="9"/>
      <c r="BG47" s="8"/>
      <c r="BH47" s="8"/>
      <c r="BI47" s="9"/>
      <c r="BJ47" s="8"/>
      <c r="BK47" s="8"/>
      <c r="BL47" s="9"/>
      <c r="BM47" s="8"/>
      <c r="BN47" s="8"/>
      <c r="BO47" s="9"/>
      <c r="BP47" s="8"/>
      <c r="BQ47" s="8"/>
      <c r="BR47" s="9"/>
      <c r="BS47" s="35">
        <f>B47+E47+H47+K47+N47+Q47+T47+W47+Z47+AC47+AF47+AI47+AL47+AO47+AR47+AU47+AX47+BA47+BD47+BG47+BJ47+BM47+BP47</f>
        <v>1</v>
      </c>
      <c r="BT47" s="8">
        <f>C47+F47+I47+L47+O47+R47+U47+X47+AA47+AD47+AG47+AJ47+AM47+AP47+AS47+AV47+AY47+BB47+BE47+BH47+BK47+BN47+BQ47</f>
        <v>1</v>
      </c>
      <c r="BU47" s="42">
        <f>BT47/BS47</f>
        <v>1</v>
      </c>
    </row>
    <row r="48" spans="1:73">
      <c r="A48" s="7" t="s">
        <v>73</v>
      </c>
      <c r="B48" s="8"/>
      <c r="C48" s="8"/>
      <c r="D48" s="9"/>
      <c r="E48" s="8"/>
      <c r="F48" s="8"/>
      <c r="G48" s="9"/>
      <c r="H48" s="8"/>
      <c r="I48" s="8"/>
      <c r="J48" s="9"/>
      <c r="K48" s="8"/>
      <c r="L48" s="8"/>
      <c r="M48" s="9"/>
      <c r="N48" s="8"/>
      <c r="O48" s="8"/>
      <c r="P48" s="9"/>
      <c r="Q48" s="8">
        <f>'1月'!Q48+'3月'!Q48+'4月'!Q48+'5月'!Q48+'6月'!Q48</f>
        <v>20</v>
      </c>
      <c r="R48" s="8">
        <f>'1月'!R48+'3月'!R48+'4月'!R48+'5月'!R48+'6月'!R48</f>
        <v>12</v>
      </c>
      <c r="S48" s="9">
        <f t="shared" ref="S47:S52" si="29">R48/Q48</f>
        <v>0.6</v>
      </c>
      <c r="T48" s="8"/>
      <c r="U48" s="8"/>
      <c r="V48" s="9"/>
      <c r="W48" s="8"/>
      <c r="X48" s="8"/>
      <c r="Y48" s="9"/>
      <c r="Z48" s="8"/>
      <c r="AA48" s="8"/>
      <c r="AB48" s="9"/>
      <c r="AC48" s="8"/>
      <c r="AD48" s="8"/>
      <c r="AE48" s="9"/>
      <c r="AF48" s="8"/>
      <c r="AG48" s="8"/>
      <c r="AH48" s="9"/>
      <c r="AI48" s="8"/>
      <c r="AJ48" s="8"/>
      <c r="AK48" s="9"/>
      <c r="AL48" s="8"/>
      <c r="AM48" s="8"/>
      <c r="AN48" s="9"/>
      <c r="AO48" s="8"/>
      <c r="AP48" s="8"/>
      <c r="AQ48" s="9"/>
      <c r="AR48" s="8"/>
      <c r="AS48" s="8"/>
      <c r="AT48" s="9"/>
      <c r="AU48" s="8"/>
      <c r="AV48" s="8"/>
      <c r="AW48" s="9"/>
      <c r="AX48" s="8"/>
      <c r="AY48" s="8"/>
      <c r="AZ48" s="9"/>
      <c r="BA48" s="8"/>
      <c r="BB48" s="8"/>
      <c r="BC48" s="9"/>
      <c r="BD48" s="8"/>
      <c r="BE48" s="8"/>
      <c r="BF48" s="9"/>
      <c r="BG48" s="8"/>
      <c r="BH48" s="8"/>
      <c r="BI48" s="9"/>
      <c r="BJ48" s="8"/>
      <c r="BK48" s="8"/>
      <c r="BL48" s="9"/>
      <c r="BM48" s="8"/>
      <c r="BN48" s="8"/>
      <c r="BO48" s="9"/>
      <c r="BP48" s="8"/>
      <c r="BQ48" s="8"/>
      <c r="BR48" s="9"/>
      <c r="BS48" s="35">
        <f>B48+E48+H48+K48+N48+Q48+T48+W48+Z48+AC48+AF48+AI48+AL48+AO48+AR48+AU48+AX48+BA48+BD48+BG48+BJ48+BM48+BP48</f>
        <v>20</v>
      </c>
      <c r="BT48" s="8">
        <f>C48+F48+I48+L48+O48+R48+U48+X48+AA48+AD48+AG48+AJ48+AM48+AP48+AS48+AV48+AY48+BB48+BE48+BH48+BK48+BN48+BQ48</f>
        <v>12</v>
      </c>
      <c r="BU48" s="42">
        <f>BT48/BS48</f>
        <v>0.6</v>
      </c>
    </row>
    <row r="49" spans="1:73">
      <c r="A49" s="10" t="s">
        <v>74</v>
      </c>
      <c r="B49" s="11">
        <f>SUM(B44:B48)</f>
        <v>70</v>
      </c>
      <c r="C49" s="11">
        <f>SUM(C44:C48)</f>
        <v>60</v>
      </c>
      <c r="D49" s="12">
        <f t="shared" ref="D49:D52" si="30">C49/B49</f>
        <v>0.857142857142857</v>
      </c>
      <c r="E49" s="11"/>
      <c r="F49" s="11"/>
      <c r="G49" s="12"/>
      <c r="H49" s="11">
        <f>SUM(H44:H48)</f>
        <v>71</v>
      </c>
      <c r="I49" s="11">
        <f>SUM(I44:I48)</f>
        <v>62</v>
      </c>
      <c r="J49" s="12">
        <f t="shared" ref="J47:J52" si="31">I49/H49</f>
        <v>0.873239436619718</v>
      </c>
      <c r="K49" s="11"/>
      <c r="L49" s="11"/>
      <c r="M49" s="12"/>
      <c r="N49" s="11"/>
      <c r="O49" s="11"/>
      <c r="P49" s="12"/>
      <c r="Q49" s="11">
        <f>SUM(Q44:Q48)</f>
        <v>42</v>
      </c>
      <c r="R49" s="11">
        <f>SUM(R44:R48)</f>
        <v>30</v>
      </c>
      <c r="S49" s="12">
        <f t="shared" si="29"/>
        <v>0.714285714285714</v>
      </c>
      <c r="T49" s="11"/>
      <c r="U49" s="11"/>
      <c r="V49" s="12"/>
      <c r="W49" s="11"/>
      <c r="X49" s="11"/>
      <c r="Y49" s="12"/>
      <c r="Z49" s="11"/>
      <c r="AA49" s="11"/>
      <c r="AB49" s="12"/>
      <c r="AC49" s="11">
        <f>SUM(AC44:AC48)</f>
        <v>4</v>
      </c>
      <c r="AD49" s="11">
        <f>SUM(AD44:AD48)</f>
        <v>3</v>
      </c>
      <c r="AE49" s="12">
        <f t="shared" ref="AE47:AE52" si="32">AD49/AC49</f>
        <v>0.75</v>
      </c>
      <c r="AF49" s="11">
        <f>SUM(AF44:AF48)</f>
        <v>12</v>
      </c>
      <c r="AG49" s="11">
        <f>SUM(AG44:AG48)</f>
        <v>9</v>
      </c>
      <c r="AH49" s="12">
        <f t="shared" ref="AH47:AH52" si="33">AG49/AF49</f>
        <v>0.75</v>
      </c>
      <c r="AI49" s="11">
        <f>SUM(AI44:AI48)</f>
        <v>2</v>
      </c>
      <c r="AJ49" s="11">
        <f>SUM(AJ44:AJ48)</f>
        <v>2</v>
      </c>
      <c r="AK49" s="12">
        <f t="shared" ref="AK47:AK52" si="34">AJ49/AI49</f>
        <v>1</v>
      </c>
      <c r="AL49" s="11"/>
      <c r="AM49" s="11"/>
      <c r="AN49" s="12"/>
      <c r="AO49" s="11"/>
      <c r="AP49" s="11"/>
      <c r="AQ49" s="12"/>
      <c r="AR49" s="11">
        <f>SUM(AR44:AR48)</f>
        <v>7</v>
      </c>
      <c r="AS49" s="11">
        <f>SUM(AS44:AS48)</f>
        <v>5</v>
      </c>
      <c r="AT49" s="12">
        <f>AS49/AR49</f>
        <v>0.714285714285714</v>
      </c>
      <c r="AU49" s="11"/>
      <c r="AV49" s="11"/>
      <c r="AW49" s="12"/>
      <c r="AX49" s="11">
        <f>SUM(AX44:AX48)</f>
        <v>1</v>
      </c>
      <c r="AY49" s="11">
        <f>SUM(AY44:AY48)</f>
        <v>1</v>
      </c>
      <c r="AZ49" s="12">
        <f>AY49/AX49</f>
        <v>1</v>
      </c>
      <c r="BA49" s="11"/>
      <c r="BB49" s="11"/>
      <c r="BC49" s="12"/>
      <c r="BD49" s="11"/>
      <c r="BE49" s="11"/>
      <c r="BF49" s="12"/>
      <c r="BG49" s="11"/>
      <c r="BH49" s="11"/>
      <c r="BI49" s="12"/>
      <c r="BJ49" s="11">
        <f>SUM(BJ44:BJ48)</f>
        <v>3</v>
      </c>
      <c r="BK49" s="11">
        <f>SUM(BK44:BK48)</f>
        <v>3</v>
      </c>
      <c r="BL49" s="12">
        <f>BK49/BJ49</f>
        <v>1</v>
      </c>
      <c r="BM49" s="11"/>
      <c r="BN49" s="11"/>
      <c r="BO49" s="12"/>
      <c r="BP49" s="11"/>
      <c r="BQ49" s="11"/>
      <c r="BR49" s="12"/>
      <c r="BS49" s="34">
        <f t="shared" ref="BS46:BS52" si="35">B49+E49+H49+K49+N49+Q49+T49+W49+Z49+AC49+AF49+AI49+AL49+AO49+AR49+AU49+AX49+BA49+BD49+BG49+BJ49+BM49+BP49</f>
        <v>212</v>
      </c>
      <c r="BT49" s="11">
        <f t="shared" ref="BT46:BT52" si="36">C49+F49+I49+L49+O49+R49+U49+X49+AA49+AD49+AG49+AJ49+AM49+AP49+AS49+AV49+AY49+BB49+BE49+BH49+BK49+BN49+BQ49</f>
        <v>175</v>
      </c>
      <c r="BU49" s="43">
        <f t="shared" ref="BU46:BU52" si="37">BT49/BS49</f>
        <v>0.825471698113208</v>
      </c>
    </row>
    <row r="50" spans="1:73">
      <c r="A50" s="13" t="s">
        <v>75</v>
      </c>
      <c r="B50" s="14">
        <f>B43+B49</f>
        <v>283</v>
      </c>
      <c r="C50" s="14">
        <f>C43+C49</f>
        <v>182</v>
      </c>
      <c r="D50" s="15">
        <f t="shared" si="30"/>
        <v>0.643109540636042</v>
      </c>
      <c r="E50" s="14"/>
      <c r="F50" s="14"/>
      <c r="G50" s="15"/>
      <c r="H50" s="14">
        <f>H43+H49</f>
        <v>109</v>
      </c>
      <c r="I50" s="14">
        <f>I43+I49</f>
        <v>91</v>
      </c>
      <c r="J50" s="15">
        <f t="shared" si="31"/>
        <v>0.834862385321101</v>
      </c>
      <c r="K50" s="14"/>
      <c r="L50" s="14"/>
      <c r="M50" s="15"/>
      <c r="N50" s="14"/>
      <c r="O50" s="14"/>
      <c r="P50" s="15"/>
      <c r="Q50" s="14">
        <f>Q43+Q49</f>
        <v>61</v>
      </c>
      <c r="R50" s="14">
        <f>R43+R49</f>
        <v>44</v>
      </c>
      <c r="S50" s="15">
        <f t="shared" si="29"/>
        <v>0.721311475409836</v>
      </c>
      <c r="T50" s="14"/>
      <c r="U50" s="14"/>
      <c r="V50" s="15"/>
      <c r="W50" s="14"/>
      <c r="X50" s="14"/>
      <c r="Y50" s="15"/>
      <c r="Z50" s="14"/>
      <c r="AA50" s="14"/>
      <c r="AB50" s="15"/>
      <c r="AC50" s="14">
        <f>AC43+AC49</f>
        <v>93</v>
      </c>
      <c r="AD50" s="14">
        <f>AD43+AD49</f>
        <v>67</v>
      </c>
      <c r="AE50" s="15">
        <f t="shared" si="32"/>
        <v>0.720430107526882</v>
      </c>
      <c r="AF50" s="14">
        <f>AF43+AF49</f>
        <v>64</v>
      </c>
      <c r="AG50" s="14">
        <f>AG43+AG49</f>
        <v>37</v>
      </c>
      <c r="AH50" s="15">
        <f t="shared" si="33"/>
        <v>0.578125</v>
      </c>
      <c r="AI50" s="14">
        <f>AI43+AI49</f>
        <v>2</v>
      </c>
      <c r="AJ50" s="14">
        <f>AJ43+AJ49</f>
        <v>2</v>
      </c>
      <c r="AK50" s="15">
        <f t="shared" si="34"/>
        <v>1</v>
      </c>
      <c r="AL50" s="14"/>
      <c r="AM50" s="14"/>
      <c r="AN50" s="15"/>
      <c r="AO50" s="14">
        <f>AO43+AO49</f>
        <v>30</v>
      </c>
      <c r="AP50" s="14">
        <f>AP43+AP49</f>
        <v>17</v>
      </c>
      <c r="AQ50" s="15">
        <f>AP50/AO50</f>
        <v>0.566666666666667</v>
      </c>
      <c r="AR50" s="14">
        <f>AR43+AR49</f>
        <v>13</v>
      </c>
      <c r="AS50" s="14">
        <f>AS43+AS49</f>
        <v>10</v>
      </c>
      <c r="AT50" s="15">
        <f>AS50/AR50</f>
        <v>0.769230769230769</v>
      </c>
      <c r="AU50" s="14">
        <f>AU43+AU49</f>
        <v>1</v>
      </c>
      <c r="AV50" s="14">
        <f>AV43+AV49</f>
        <v>0</v>
      </c>
      <c r="AW50" s="15">
        <f>AV50/AU50</f>
        <v>0</v>
      </c>
      <c r="AX50" s="14">
        <f>AX43+AX49</f>
        <v>43</v>
      </c>
      <c r="AY50" s="14">
        <f>AY43+AY49</f>
        <v>33</v>
      </c>
      <c r="AZ50" s="15">
        <f>AY50/AX50</f>
        <v>0.767441860465116</v>
      </c>
      <c r="BA50" s="14"/>
      <c r="BB50" s="14"/>
      <c r="BC50" s="15"/>
      <c r="BD50" s="14">
        <f>BD43+BD49</f>
        <v>1</v>
      </c>
      <c r="BE50" s="14">
        <f>BE43+BE49</f>
        <v>1</v>
      </c>
      <c r="BF50" s="15">
        <f t="shared" ref="BF47:BF52" si="38">BE50/BD50</f>
        <v>1</v>
      </c>
      <c r="BG50" s="14">
        <f>BG43+BG49</f>
        <v>7</v>
      </c>
      <c r="BH50" s="14">
        <f>BH43+BH49</f>
        <v>7</v>
      </c>
      <c r="BI50" s="15">
        <f t="shared" ref="BI47:BI52" si="39">BH50/BG50</f>
        <v>1</v>
      </c>
      <c r="BJ50" s="14">
        <f>BJ43+BJ49</f>
        <v>19</v>
      </c>
      <c r="BK50" s="14">
        <f>BK43+BK49</f>
        <v>13</v>
      </c>
      <c r="BL50" s="15">
        <f>BK50/BJ50</f>
        <v>0.684210526315789</v>
      </c>
      <c r="BM50" s="14">
        <f>BM43+BM49</f>
        <v>2</v>
      </c>
      <c r="BN50" s="14">
        <f>BN43+BN49</f>
        <v>1</v>
      </c>
      <c r="BO50" s="15">
        <f t="shared" ref="BO47:BO52" si="40">BN50/BM50</f>
        <v>0.5</v>
      </c>
      <c r="BP50" s="14"/>
      <c r="BQ50" s="14"/>
      <c r="BR50" s="15"/>
      <c r="BS50" s="36">
        <f t="shared" si="35"/>
        <v>728</v>
      </c>
      <c r="BT50" s="14">
        <f t="shared" si="36"/>
        <v>505</v>
      </c>
      <c r="BU50" s="44">
        <f t="shared" si="37"/>
        <v>0.693681318681319</v>
      </c>
    </row>
    <row r="51" customHeight="1" spans="1:73">
      <c r="A51" s="16" t="s">
        <v>76</v>
      </c>
      <c r="B51" s="17">
        <f>B37+B50</f>
        <v>400</v>
      </c>
      <c r="C51" s="17">
        <f>C37+C50</f>
        <v>269</v>
      </c>
      <c r="D51" s="18">
        <f t="shared" si="30"/>
        <v>0.6725</v>
      </c>
      <c r="E51" s="17"/>
      <c r="F51" s="17"/>
      <c r="G51" s="18"/>
      <c r="H51" s="17">
        <f>H37+H50</f>
        <v>168</v>
      </c>
      <c r="I51" s="17">
        <f>I37+I50</f>
        <v>131</v>
      </c>
      <c r="J51" s="18">
        <f t="shared" si="31"/>
        <v>0.779761904761905</v>
      </c>
      <c r="K51" s="17"/>
      <c r="L51" s="17"/>
      <c r="M51" s="18"/>
      <c r="N51" s="17"/>
      <c r="O51" s="17"/>
      <c r="P51" s="18"/>
      <c r="Q51" s="17">
        <f>Q37+Q50</f>
        <v>86</v>
      </c>
      <c r="R51" s="17">
        <f>R37+R50</f>
        <v>62</v>
      </c>
      <c r="S51" s="18">
        <f t="shared" si="29"/>
        <v>0.720930232558139</v>
      </c>
      <c r="T51" s="17"/>
      <c r="U51" s="17"/>
      <c r="V51" s="18"/>
      <c r="W51" s="17"/>
      <c r="X51" s="17"/>
      <c r="Y51" s="18"/>
      <c r="Z51" s="17"/>
      <c r="AA51" s="17"/>
      <c r="AB51" s="18"/>
      <c r="AC51" s="17">
        <f>AC37+AC50</f>
        <v>188</v>
      </c>
      <c r="AD51" s="17">
        <f>AD37+AD50</f>
        <v>128</v>
      </c>
      <c r="AE51" s="18">
        <f t="shared" si="32"/>
        <v>0.680851063829787</v>
      </c>
      <c r="AF51" s="17">
        <f>AF37+AF50</f>
        <v>109</v>
      </c>
      <c r="AG51" s="17">
        <f>AG37+AG50</f>
        <v>66</v>
      </c>
      <c r="AH51" s="18">
        <f t="shared" si="33"/>
        <v>0.605504587155963</v>
      </c>
      <c r="AI51" s="17">
        <f>AI37+AI50</f>
        <v>3</v>
      </c>
      <c r="AJ51" s="17">
        <f>AJ37+AJ50</f>
        <v>3</v>
      </c>
      <c r="AK51" s="18">
        <f t="shared" si="34"/>
        <v>1</v>
      </c>
      <c r="AL51" s="17"/>
      <c r="AM51" s="17"/>
      <c r="AN51" s="18"/>
      <c r="AO51" s="17">
        <f>AO37+AO50</f>
        <v>46</v>
      </c>
      <c r="AP51" s="17">
        <f>AP37+AP50</f>
        <v>27</v>
      </c>
      <c r="AQ51" s="18">
        <f>AP51/AO51</f>
        <v>0.58695652173913</v>
      </c>
      <c r="AR51" s="17">
        <f>AR37+AR50</f>
        <v>20</v>
      </c>
      <c r="AS51" s="17">
        <f>AS37+AS50</f>
        <v>17</v>
      </c>
      <c r="AT51" s="18">
        <f>AS51/AR51</f>
        <v>0.85</v>
      </c>
      <c r="AU51" s="17">
        <f>AU37+AU50</f>
        <v>4</v>
      </c>
      <c r="AV51" s="17">
        <f>AV37+AV50</f>
        <v>1</v>
      </c>
      <c r="AW51" s="18">
        <f>AV51/AU51</f>
        <v>0.25</v>
      </c>
      <c r="AX51" s="17">
        <f>AX37+AX50</f>
        <v>81</v>
      </c>
      <c r="AY51" s="17">
        <f>AY37+AY50</f>
        <v>64</v>
      </c>
      <c r="AZ51" s="18">
        <f>AY51/AX51</f>
        <v>0.790123456790123</v>
      </c>
      <c r="BA51" s="17"/>
      <c r="BB51" s="17"/>
      <c r="BC51" s="18"/>
      <c r="BD51" s="17">
        <f>BD37+BD50</f>
        <v>1</v>
      </c>
      <c r="BE51" s="17">
        <f>BE37+BE50</f>
        <v>1</v>
      </c>
      <c r="BF51" s="18">
        <f t="shared" si="38"/>
        <v>1</v>
      </c>
      <c r="BG51" s="17">
        <f>BG37+BG50</f>
        <v>8</v>
      </c>
      <c r="BH51" s="17">
        <f>BH37+BH50</f>
        <v>7</v>
      </c>
      <c r="BI51" s="18">
        <f t="shared" si="39"/>
        <v>0.875</v>
      </c>
      <c r="BJ51" s="17">
        <f>BJ37+BJ50</f>
        <v>42</v>
      </c>
      <c r="BK51" s="17">
        <f>BK37+BK50</f>
        <v>28</v>
      </c>
      <c r="BL51" s="18">
        <f>BK51/BJ51</f>
        <v>0.666666666666667</v>
      </c>
      <c r="BM51" s="17">
        <f>BM37+BM50</f>
        <v>4</v>
      </c>
      <c r="BN51" s="17">
        <f>BN37+BN50</f>
        <v>2</v>
      </c>
      <c r="BO51" s="18">
        <f t="shared" si="40"/>
        <v>0.5</v>
      </c>
      <c r="BP51" s="17"/>
      <c r="BQ51" s="17"/>
      <c r="BR51" s="18"/>
      <c r="BS51" s="37">
        <f t="shared" si="35"/>
        <v>1160</v>
      </c>
      <c r="BT51" s="17">
        <f t="shared" si="36"/>
        <v>806</v>
      </c>
      <c r="BU51" s="45">
        <f t="shared" si="37"/>
        <v>0.694827586206897</v>
      </c>
    </row>
    <row r="52" customHeight="1" spans="1:73">
      <c r="A52" s="19" t="s">
        <v>77</v>
      </c>
      <c r="B52" s="20">
        <f t="shared" ref="B52:F52" si="41">B24+B51</f>
        <v>1943</v>
      </c>
      <c r="C52" s="20">
        <f t="shared" si="41"/>
        <v>1650</v>
      </c>
      <c r="D52" s="21">
        <f t="shared" si="30"/>
        <v>0.849202264539372</v>
      </c>
      <c r="E52" s="20">
        <f t="shared" ref="E52:I52" si="42">E24+E51</f>
        <v>620</v>
      </c>
      <c r="F52" s="20">
        <f t="shared" si="42"/>
        <v>566</v>
      </c>
      <c r="G52" s="21">
        <f>F52/E52</f>
        <v>0.912903225806452</v>
      </c>
      <c r="H52" s="20">
        <f t="shared" si="42"/>
        <v>1367</v>
      </c>
      <c r="I52" s="20">
        <f t="shared" si="42"/>
        <v>1192</v>
      </c>
      <c r="J52" s="21">
        <f t="shared" si="31"/>
        <v>0.871982443306511</v>
      </c>
      <c r="K52" s="20">
        <f t="shared" ref="K52:O52" si="43">K24+K51</f>
        <v>542</v>
      </c>
      <c r="L52" s="20">
        <f t="shared" si="43"/>
        <v>464</v>
      </c>
      <c r="M52" s="21">
        <f>L52/K52</f>
        <v>0.856088560885609</v>
      </c>
      <c r="N52" s="20">
        <f t="shared" si="43"/>
        <v>198</v>
      </c>
      <c r="O52" s="20">
        <f t="shared" si="43"/>
        <v>124</v>
      </c>
      <c r="P52" s="21">
        <f>O52/N52</f>
        <v>0.626262626262626</v>
      </c>
      <c r="Q52" s="20">
        <f t="shared" ref="Q52:U52" si="44">Q24+Q51</f>
        <v>390</v>
      </c>
      <c r="R52" s="20">
        <f t="shared" si="44"/>
        <v>334</v>
      </c>
      <c r="S52" s="21">
        <f t="shared" si="29"/>
        <v>0.856410256410256</v>
      </c>
      <c r="T52" s="20">
        <f t="shared" si="44"/>
        <v>658</v>
      </c>
      <c r="U52" s="20">
        <f t="shared" si="44"/>
        <v>483</v>
      </c>
      <c r="V52" s="21">
        <f>U52/T52</f>
        <v>0.734042553191489</v>
      </c>
      <c r="W52" s="20">
        <f t="shared" ref="W52:AA52" si="45">W24+W51</f>
        <v>96</v>
      </c>
      <c r="X52" s="20">
        <f t="shared" si="45"/>
        <v>86</v>
      </c>
      <c r="Y52" s="21">
        <f>X52/W52</f>
        <v>0.895833333333333</v>
      </c>
      <c r="Z52" s="20">
        <f t="shared" si="45"/>
        <v>170</v>
      </c>
      <c r="AA52" s="20">
        <f t="shared" si="45"/>
        <v>126</v>
      </c>
      <c r="AB52" s="21">
        <f>AA52/Z52</f>
        <v>0.741176470588235</v>
      </c>
      <c r="AC52" s="20">
        <f t="shared" ref="AC52:AG52" si="46">AC24+AC51</f>
        <v>563</v>
      </c>
      <c r="AD52" s="20">
        <f t="shared" si="46"/>
        <v>454</v>
      </c>
      <c r="AE52" s="21">
        <f t="shared" si="32"/>
        <v>0.80639431616341</v>
      </c>
      <c r="AF52" s="20">
        <f t="shared" si="46"/>
        <v>659</v>
      </c>
      <c r="AG52" s="20">
        <f t="shared" si="46"/>
        <v>475</v>
      </c>
      <c r="AH52" s="21">
        <f t="shared" si="33"/>
        <v>0.720789074355083</v>
      </c>
      <c r="AI52" s="20">
        <f>AI24+AI51</f>
        <v>3</v>
      </c>
      <c r="AJ52" s="20">
        <f>AJ24+AJ51</f>
        <v>3</v>
      </c>
      <c r="AK52" s="21">
        <f t="shared" si="34"/>
        <v>1</v>
      </c>
      <c r="AL52" s="20">
        <f t="shared" ref="AL52:AP52" si="47">AL24+AL51</f>
        <v>243</v>
      </c>
      <c r="AM52" s="20">
        <f t="shared" si="47"/>
        <v>172</v>
      </c>
      <c r="AN52" s="21">
        <f>AM52/AL52</f>
        <v>0.707818930041152</v>
      </c>
      <c r="AO52" s="20">
        <f t="shared" si="47"/>
        <v>526</v>
      </c>
      <c r="AP52" s="20">
        <f t="shared" si="47"/>
        <v>370</v>
      </c>
      <c r="AQ52" s="21">
        <f t="shared" ref="AQ50:AQ52" si="48">AP52/AO52</f>
        <v>0.703422053231939</v>
      </c>
      <c r="AR52" s="20">
        <f t="shared" ref="AR52:AV52" si="49">AR24+AR51</f>
        <v>146</v>
      </c>
      <c r="AS52" s="20">
        <f t="shared" si="49"/>
        <v>76</v>
      </c>
      <c r="AT52" s="21">
        <f>AS52/AR52</f>
        <v>0.520547945205479</v>
      </c>
      <c r="AU52" s="20">
        <f t="shared" si="49"/>
        <v>38</v>
      </c>
      <c r="AV52" s="20">
        <f t="shared" si="49"/>
        <v>32</v>
      </c>
      <c r="AW52" s="21">
        <f t="shared" ref="AW50:AW52" si="50">AV52/AU52</f>
        <v>0.842105263157895</v>
      </c>
      <c r="AX52" s="20">
        <f t="shared" ref="AX52:BB52" si="51">AX24+AX51</f>
        <v>150</v>
      </c>
      <c r="AY52" s="20">
        <f t="shared" si="51"/>
        <v>104</v>
      </c>
      <c r="AZ52" s="21">
        <f t="shared" ref="AZ50:AZ52" si="52">AY52/AX52</f>
        <v>0.693333333333333</v>
      </c>
      <c r="BA52" s="20">
        <f t="shared" si="51"/>
        <v>1303</v>
      </c>
      <c r="BB52" s="20">
        <f t="shared" si="51"/>
        <v>1115</v>
      </c>
      <c r="BC52" s="21">
        <f>BB52/BA52</f>
        <v>0.855717574827322</v>
      </c>
      <c r="BD52" s="20">
        <f t="shared" ref="BD52:BH52" si="53">BD24+BD51</f>
        <v>1</v>
      </c>
      <c r="BE52" s="20">
        <f t="shared" si="53"/>
        <v>1</v>
      </c>
      <c r="BF52" s="21">
        <f t="shared" si="38"/>
        <v>1</v>
      </c>
      <c r="BG52" s="20">
        <f t="shared" si="53"/>
        <v>8</v>
      </c>
      <c r="BH52" s="20">
        <f t="shared" si="53"/>
        <v>7</v>
      </c>
      <c r="BI52" s="21">
        <f t="shared" si="39"/>
        <v>0.875</v>
      </c>
      <c r="BJ52" s="20">
        <f t="shared" ref="BJ52:BN52" si="54">BJ24+BJ51</f>
        <v>528</v>
      </c>
      <c r="BK52" s="20">
        <f t="shared" si="54"/>
        <v>483</v>
      </c>
      <c r="BL52" s="21">
        <f>BK52/BJ52</f>
        <v>0.914772727272727</v>
      </c>
      <c r="BM52" s="20">
        <f t="shared" si="54"/>
        <v>4</v>
      </c>
      <c r="BN52" s="20">
        <f t="shared" si="54"/>
        <v>2</v>
      </c>
      <c r="BO52" s="21">
        <f t="shared" si="40"/>
        <v>0.5</v>
      </c>
      <c r="BP52" s="20">
        <f>BP24+BP51</f>
        <v>999</v>
      </c>
      <c r="BQ52" s="20">
        <f>BQ24+BQ51</f>
        <v>816</v>
      </c>
      <c r="BR52" s="21">
        <f>BQ52/BP52</f>
        <v>0.816816816816817</v>
      </c>
      <c r="BS52" s="38">
        <f t="shared" si="35"/>
        <v>11155</v>
      </c>
      <c r="BT52" s="39">
        <f t="shared" si="36"/>
        <v>9135</v>
      </c>
      <c r="BU52" s="46">
        <f t="shared" si="37"/>
        <v>0.818915284625728</v>
      </c>
    </row>
    <row r="53" ht="60" customHeight="1" spans="1:73">
      <c r="A53" s="22" t="s">
        <v>78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</vt:lpstr>
      <vt:lpstr>3月</vt:lpstr>
      <vt:lpstr>4月</vt:lpstr>
      <vt:lpstr>5月</vt:lpstr>
      <vt:lpstr>6月</vt:lpstr>
      <vt:lpstr>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greatwall</cp:lastModifiedBy>
  <dcterms:created xsi:type="dcterms:W3CDTF">2019-12-23T08:20:00Z</dcterms:created>
  <dcterms:modified xsi:type="dcterms:W3CDTF">2024-07-12T16:20:42Z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6F4809C01E814AE9A7980B76602D196D</vt:lpwstr>
  </property>
  <property fmtid="{D5CDD505-2E9C-101B-9397-08002B2CF9AE}" pid="4" name="KSOReadingLayout">
    <vt:bool>false</vt:bool>
  </property>
</Properties>
</file>