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Sheet1!$A$5:$J$84</definedName>
  </definedNames>
  <calcPr calcId="144525"/>
</workbook>
</file>

<file path=xl/sharedStrings.xml><?xml version="1.0" encoding="utf-8"?>
<sst xmlns="http://schemas.openxmlformats.org/spreadsheetml/2006/main" count="309" uniqueCount="153">
  <si>
    <t>附件2</t>
  </si>
  <si>
    <t>2021年江门市专利扶持资金（第二批）安排计划明细表</t>
  </si>
  <si>
    <t>所在地区</t>
  </si>
  <si>
    <t>资助项目</t>
  </si>
  <si>
    <t>序号</t>
  </si>
  <si>
    <t>资助单位</t>
  </si>
  <si>
    <t>社会信用代码/身份证号码</t>
  </si>
  <si>
    <t>专利号</t>
  </si>
  <si>
    <t>扶持资金（元）</t>
  </si>
  <si>
    <t>小计</t>
  </si>
  <si>
    <t>市本级财政承担金额</t>
  </si>
  <si>
    <t>县（区）级财政承担金额</t>
  </si>
  <si>
    <t>市直</t>
  </si>
  <si>
    <t>单位国内发明专利授权资助</t>
  </si>
  <si>
    <t>五邑大学</t>
  </si>
  <si>
    <t>124407004561752477</t>
  </si>
  <si>
    <t>ZL201910480874.4</t>
  </si>
  <si>
    <t>ZL201811606368.7</t>
  </si>
  <si>
    <t>ZL201910105477.9</t>
  </si>
  <si>
    <t>ZL201711241832.2</t>
  </si>
  <si>
    <t>ZL201910563073.4</t>
  </si>
  <si>
    <t>ZL201910988661.2</t>
  </si>
  <si>
    <t>ZL201910818773.3</t>
  </si>
  <si>
    <t>ZL201811321974.4</t>
  </si>
  <si>
    <t>ZL201910349687.2</t>
  </si>
  <si>
    <t>ZL201811072745.3</t>
  </si>
  <si>
    <t>ZL201811321929.9</t>
  </si>
  <si>
    <t>ZL201810840827.1</t>
  </si>
  <si>
    <t>ZL201810701062.3</t>
  </si>
  <si>
    <t>ZL201811331356.8</t>
  </si>
  <si>
    <t>ZL201810558838.0</t>
  </si>
  <si>
    <t>ZL201810261703.8</t>
  </si>
  <si>
    <t>ZL201710766107.0</t>
  </si>
  <si>
    <t>ZL201810617921.0</t>
  </si>
  <si>
    <r>
      <rPr>
        <sz val="12"/>
        <color theme="1"/>
        <rFont val="仿宋"/>
        <charset val="134"/>
      </rPr>
      <t>单位</t>
    </r>
    <r>
      <rPr>
        <sz val="12"/>
        <color theme="1"/>
        <rFont val="仿宋"/>
        <charset val="134"/>
      </rPr>
      <t>PCT</t>
    </r>
    <r>
      <rPr>
        <sz val="12"/>
        <color theme="1"/>
        <rFont val="仿宋"/>
        <charset val="134"/>
      </rPr>
      <t>专利资助</t>
    </r>
  </si>
  <si>
    <t>PCT/CN2020/114926</t>
  </si>
  <si>
    <t>PCT/CN2020/112153</t>
  </si>
  <si>
    <t>PCT/CN2020/104569</t>
  </si>
  <si>
    <t>PCT/CN2020/104560</t>
  </si>
  <si>
    <t>PCT/CN2020/104558</t>
  </si>
  <si>
    <t>PCT/CN2020/100344</t>
  </si>
  <si>
    <r>
      <rPr>
        <sz val="12"/>
        <color theme="1"/>
        <rFont val="仿宋"/>
        <charset val="134"/>
      </rPr>
      <t>PCT</t>
    </r>
    <r>
      <rPr>
        <sz val="12"/>
        <color theme="1"/>
        <rFont val="仿宋"/>
        <charset val="134"/>
      </rPr>
      <t>专利授权资助</t>
    </r>
  </si>
  <si>
    <t>10-2195922</t>
  </si>
  <si>
    <r>
      <rPr>
        <sz val="12"/>
        <color theme="1"/>
        <rFont val="仿宋_GB2312"/>
        <charset val="134"/>
      </rPr>
      <t>特许第</t>
    </r>
    <r>
      <rPr>
        <sz val="12"/>
        <color theme="1"/>
        <rFont val="Times New Roman"/>
        <charset val="134"/>
      </rPr>
      <t>6773883</t>
    </r>
  </si>
  <si>
    <t>2019113126</t>
  </si>
  <si>
    <t>合计</t>
  </si>
  <si>
    <t>蓬江</t>
  </si>
  <si>
    <t>江门市本丰精密机械有限公司</t>
  </si>
  <si>
    <t>914407030735456341</t>
  </si>
  <si>
    <t>ZL201910461974.2</t>
  </si>
  <si>
    <t>江门市蓬江区英格不锈钢制品有限公司</t>
  </si>
  <si>
    <t>914407030750642368</t>
  </si>
  <si>
    <t>ZL201810732010.2</t>
  </si>
  <si>
    <t>ZL201810732699.9</t>
  </si>
  <si>
    <t>江门市甜的电器有限公司</t>
  </si>
  <si>
    <t>91440703577927193J</t>
  </si>
  <si>
    <t>ZL201510553536.0</t>
  </si>
  <si>
    <t>PCT/CN2020/112858</t>
  </si>
  <si>
    <t>江门市碧特旺五金制品有限公司</t>
  </si>
  <si>
    <t>914407036633609122</t>
  </si>
  <si>
    <t>3473342</t>
  </si>
  <si>
    <t>个人专利维权资助</t>
  </si>
  <si>
    <t>郭耀强</t>
  </si>
  <si>
    <t>440782********6811</t>
  </si>
  <si>
    <t>ZL201730453167.8</t>
  </si>
  <si>
    <t>邓云汉</t>
  </si>
  <si>
    <t>440701********0670</t>
  </si>
  <si>
    <t>ZL201120451030.6</t>
  </si>
  <si>
    <t>专利代理机构资助</t>
  </si>
  <si>
    <t>广州嘉权专利商标事务所有限公司江门分公司</t>
  </si>
  <si>
    <t>91440703555630364T</t>
  </si>
  <si>
    <t>——</t>
  </si>
  <si>
    <t>广州骏思知识产权代理有限公司江门分公司</t>
  </si>
  <si>
    <t>91440703MA511UM207</t>
  </si>
  <si>
    <t>江门市博盈知识产权代理事务所（普通合伙）</t>
  </si>
  <si>
    <t>91440703MA52X2GU0B</t>
  </si>
  <si>
    <t>江海</t>
  </si>
  <si>
    <t>广东筑龙涂料有限公司</t>
  </si>
  <si>
    <t>91440704684442693N</t>
  </si>
  <si>
    <t>ZL201710723074.1</t>
  </si>
  <si>
    <r>
      <rPr>
        <sz val="12"/>
        <rFont val="仿宋"/>
        <charset val="134"/>
      </rPr>
      <t>PCT</t>
    </r>
    <r>
      <rPr>
        <sz val="12"/>
        <rFont val="仿宋"/>
        <charset val="134"/>
      </rPr>
      <t>专利授权资助</t>
    </r>
  </si>
  <si>
    <t>汉宇集团股份有限公司</t>
  </si>
  <si>
    <t>91440700743693645X</t>
  </si>
  <si>
    <t>16799328.6</t>
  </si>
  <si>
    <t>新会</t>
  </si>
  <si>
    <t>个人国内发明专利授权资助</t>
  </si>
  <si>
    <t>彭晓俊</t>
  </si>
  <si>
    <t>360103********4717</t>
  </si>
  <si>
    <t>ZL201710133811.2</t>
  </si>
  <si>
    <t>广州新诺专利商标事务所有限公司新会分公司</t>
  </si>
  <si>
    <t>91440705MA4WRD401Q</t>
  </si>
  <si>
    <t>台山</t>
  </si>
  <si>
    <t>台山市永鸿光电有限公司</t>
  </si>
  <si>
    <t>91440781588258503K</t>
  </si>
  <si>
    <t>ZL201910992694.4</t>
  </si>
  <si>
    <t>开平</t>
  </si>
  <si>
    <t>李健权</t>
  </si>
  <si>
    <t>440724********7233</t>
  </si>
  <si>
    <t>ZL201710833359.0</t>
  </si>
  <si>
    <t>鹤山</t>
  </si>
  <si>
    <t>广东德塑科技集团有限公司</t>
  </si>
  <si>
    <t>9144078471486832XW</t>
  </si>
  <si>
    <t>ZL201810987672.4</t>
  </si>
  <si>
    <t>广东华利源电气设备有限公司</t>
  </si>
  <si>
    <t>91440784690507545Y</t>
  </si>
  <si>
    <t>ZL201910865286.2</t>
  </si>
  <si>
    <t>ZL201910675258.4</t>
  </si>
  <si>
    <t>ZL201910545450.1</t>
  </si>
  <si>
    <t>ZL201711435456.0</t>
  </si>
  <si>
    <t>ZL201910073064.7</t>
  </si>
  <si>
    <t>广东隆鑫机车有限公司</t>
  </si>
  <si>
    <t>91440784MA4WE6MC4L</t>
  </si>
  <si>
    <t>ZL201610332739.1</t>
  </si>
  <si>
    <t>广东泰恩流体控制设备有限公司</t>
  </si>
  <si>
    <t>91440115068179377H</t>
  </si>
  <si>
    <t>ZL201910966147.9</t>
  </si>
  <si>
    <t>广东致顺化工环保设备有限公司</t>
  </si>
  <si>
    <t>91440784755628162C</t>
  </si>
  <si>
    <t>ZL201610459798.5</t>
  </si>
  <si>
    <t>鹤山市泰利诺电子有限公司</t>
  </si>
  <si>
    <t>91440700794626223Y</t>
  </si>
  <si>
    <t>ZL201810087066.7</t>
  </si>
  <si>
    <t>江门创维显示科技有限公司</t>
  </si>
  <si>
    <t>91440784MA53UDD273</t>
  </si>
  <si>
    <t>ZL201710031861.X</t>
  </si>
  <si>
    <t>江门市东健粉末涂装科技有限公司</t>
  </si>
  <si>
    <t>91440784325065558T</t>
  </si>
  <si>
    <t>ZL201610141251.0</t>
  </si>
  <si>
    <t>江门市东鹏智能家居有限公司</t>
  </si>
  <si>
    <t>91440784315180392W</t>
  </si>
  <si>
    <t>ZL202010369840.0</t>
  </si>
  <si>
    <t>江门市翰尔威新材料有限公司</t>
  </si>
  <si>
    <t>91440784MA52CU5FXM</t>
  </si>
  <si>
    <t>ZL201811002590.6</t>
  </si>
  <si>
    <t>江门市鹏程头盔有限公司</t>
  </si>
  <si>
    <t>9144070076934075X4</t>
  </si>
  <si>
    <t>3034605</t>
  </si>
  <si>
    <t>许文艺</t>
  </si>
  <si>
    <t>350583********4314</t>
  </si>
  <si>
    <t>ZL201330217128.X</t>
  </si>
  <si>
    <t>恩平</t>
  </si>
  <si>
    <t>恩平采神纺织科技有限公司</t>
  </si>
  <si>
    <t>91440700MA5377TD7C</t>
  </si>
  <si>
    <t>ZL201910569230.2</t>
  </si>
  <si>
    <t>ZL201910569197.3</t>
  </si>
  <si>
    <t>广东道氏技术股份有限公司</t>
  </si>
  <si>
    <t>91440700666523481W</t>
  </si>
  <si>
    <t>ZL201711224987.5</t>
  </si>
  <si>
    <t>ZL201711187512.3</t>
  </si>
  <si>
    <t>ZL201711166511.0</t>
  </si>
  <si>
    <t>ZL201810387866.0</t>
  </si>
  <si>
    <t>国家、广东省知识产权示范、优势单位嘉奖</t>
  </si>
  <si>
    <t>总计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</si>
</sst>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2"/>
      <color theme="1"/>
      <name val="华文中宋"/>
      <charset val="134"/>
    </font>
    <font>
      <b/>
      <sz val="11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22"/>
      <color theme="1"/>
      <name val="仿宋"/>
      <charset val="134"/>
    </font>
    <font>
      <b/>
      <sz val="11"/>
      <name val="黑体"/>
      <charset val="134"/>
    </font>
    <font>
      <sz val="12"/>
      <color theme="1"/>
      <name val="黑体"/>
      <charset val="134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0" borderId="0" applyNumberFormat="0">
      <alignment vertical="center"/>
    </xf>
    <xf numFmtId="0" fontId="12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1" xfId="46" applyFont="1" applyFill="1" applyBorder="1" applyAlignment="1">
      <alignment horizontal="center" vertical="center" wrapText="1"/>
    </xf>
    <xf numFmtId="0" fontId="3" fillId="2" borderId="1" xfId="46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46" applyFont="1" applyBorder="1" applyAlignment="1">
      <alignment horizontal="center" vertical="center" wrapText="1"/>
    </xf>
    <xf numFmtId="0" fontId="6" fillId="0" borderId="1" xfId="46" applyFont="1" applyBorder="1" applyAlignment="1">
      <alignment vertical="center" wrapText="1"/>
    </xf>
    <xf numFmtId="0" fontId="7" fillId="0" borderId="1" xfId="46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3" fillId="2" borderId="1" xfId="4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 wrapText="1"/>
    </xf>
    <xf numFmtId="176" fontId="7" fillId="0" borderId="1" xfId="46" applyNumberFormat="1" applyFont="1" applyBorder="1" applyAlignment="1">
      <alignment vertical="center" wrapText="1"/>
    </xf>
    <xf numFmtId="0" fontId="7" fillId="0" borderId="1" xfId="46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Continuous" vertical="center"/>
    </xf>
    <xf numFmtId="0" fontId="7" fillId="0" borderId="0" xfId="46" applyFont="1" applyBorder="1" applyAlignment="1">
      <alignment vertical="center" wrapText="1"/>
    </xf>
    <xf numFmtId="0" fontId="4" fillId="0" borderId="1" xfId="0" applyFont="1" applyBorder="1" applyAlignment="1">
      <alignment horizontal="centerContinuous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4"/>
  <sheetViews>
    <sheetView tabSelected="1" view="pageBreakPreview" zoomScale="85" zoomScaleNormal="85" workbookViewId="0">
      <selection activeCell="T78" sqref="T78"/>
    </sheetView>
  </sheetViews>
  <sheetFormatPr defaultColWidth="9" defaultRowHeight="13.5"/>
  <cols>
    <col min="1" max="1" width="6.33333333333333" customWidth="1"/>
    <col min="2" max="2" width="16.3333333333333" customWidth="1"/>
    <col min="3" max="3" width="8.10833333333333" style="1" customWidth="1"/>
    <col min="4" max="4" width="19.4416666666667" customWidth="1"/>
    <col min="5" max="5" width="22.1083333333333" customWidth="1"/>
    <col min="6" max="6" width="21.5583333333333" customWidth="1"/>
    <col min="7" max="7" width="12.3333333333333" customWidth="1"/>
    <col min="8" max="8" width="11.8833333333333" customWidth="1"/>
    <col min="9" max="9" width="11" customWidth="1"/>
    <col min="10" max="10" width="31.025" style="2" customWidth="1"/>
  </cols>
  <sheetData>
    <row r="1" spans="1:9">
      <c r="A1" s="3" t="s">
        <v>0</v>
      </c>
      <c r="B1" s="3"/>
      <c r="C1" s="4"/>
      <c r="D1" s="5"/>
      <c r="E1" s="19"/>
      <c r="F1" s="8"/>
      <c r="G1" s="7"/>
      <c r="H1" s="7"/>
      <c r="I1" s="7"/>
    </row>
    <row r="2" ht="30.7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8.6" customHeight="1" spans="1:9">
      <c r="A3" s="7"/>
      <c r="B3" s="3"/>
      <c r="C3" s="8"/>
      <c r="D3" s="9"/>
      <c r="E3" s="20"/>
      <c r="F3" s="21"/>
      <c r="G3" s="7"/>
      <c r="H3" s="7"/>
      <c r="I3" s="7"/>
    </row>
    <row r="4" ht="21.6" customHeight="1" spans="1:9">
      <c r="A4" s="10" t="s">
        <v>2</v>
      </c>
      <c r="B4" s="10" t="s">
        <v>3</v>
      </c>
      <c r="C4" s="10" t="s">
        <v>4</v>
      </c>
      <c r="D4" s="11" t="s">
        <v>5</v>
      </c>
      <c r="E4" s="22" t="s">
        <v>6</v>
      </c>
      <c r="F4" s="10" t="s">
        <v>7</v>
      </c>
      <c r="G4" s="10" t="s">
        <v>8</v>
      </c>
      <c r="H4" s="10"/>
      <c r="I4" s="10"/>
    </row>
    <row r="5" ht="48.6" customHeight="1" spans="1:9">
      <c r="A5" s="10"/>
      <c r="B5" s="10"/>
      <c r="C5" s="10"/>
      <c r="D5" s="11"/>
      <c r="E5" s="22"/>
      <c r="F5" s="10"/>
      <c r="G5" s="10" t="s">
        <v>9</v>
      </c>
      <c r="H5" s="23" t="s">
        <v>10</v>
      </c>
      <c r="I5" s="23" t="s">
        <v>11</v>
      </c>
    </row>
    <row r="6" ht="40.05" customHeight="1" spans="1:10">
      <c r="A6" s="12" t="s">
        <v>12</v>
      </c>
      <c r="B6" s="13" t="s">
        <v>13</v>
      </c>
      <c r="C6" s="14">
        <v>1</v>
      </c>
      <c r="D6" s="13" t="s">
        <v>14</v>
      </c>
      <c r="E6" s="24" t="s">
        <v>15</v>
      </c>
      <c r="F6" s="24" t="s">
        <v>16</v>
      </c>
      <c r="G6" s="25">
        <v>4148</v>
      </c>
      <c r="H6" s="25">
        <v>4148</v>
      </c>
      <c r="I6" s="25">
        <v>0</v>
      </c>
      <c r="J6" s="29"/>
    </row>
    <row r="7" ht="40.05" customHeight="1" spans="1:10">
      <c r="A7" s="12"/>
      <c r="B7" s="13" t="s">
        <v>13</v>
      </c>
      <c r="C7" s="14">
        <v>2</v>
      </c>
      <c r="D7" s="13" t="s">
        <v>14</v>
      </c>
      <c r="E7" s="24" t="s">
        <v>15</v>
      </c>
      <c r="F7" s="24" t="s">
        <v>17</v>
      </c>
      <c r="G7" s="25">
        <v>500</v>
      </c>
      <c r="H7" s="25">
        <v>500</v>
      </c>
      <c r="I7" s="25">
        <v>0</v>
      </c>
      <c r="J7" s="29"/>
    </row>
    <row r="8" ht="40.05" customHeight="1" spans="1:10">
      <c r="A8" s="12"/>
      <c r="B8" s="13" t="s">
        <v>13</v>
      </c>
      <c r="C8" s="14">
        <v>3</v>
      </c>
      <c r="D8" s="13" t="s">
        <v>14</v>
      </c>
      <c r="E8" s="24" t="s">
        <v>15</v>
      </c>
      <c r="F8" s="24" t="s">
        <v>18</v>
      </c>
      <c r="G8" s="25">
        <v>4148</v>
      </c>
      <c r="H8" s="25">
        <v>4148</v>
      </c>
      <c r="I8" s="25">
        <v>0</v>
      </c>
      <c r="J8" s="29"/>
    </row>
    <row r="9" ht="40.05" customHeight="1" spans="1:10">
      <c r="A9" s="12"/>
      <c r="B9" s="13" t="s">
        <v>13</v>
      </c>
      <c r="C9" s="14">
        <v>4</v>
      </c>
      <c r="D9" s="13" t="s">
        <v>14</v>
      </c>
      <c r="E9" s="24" t="s">
        <v>15</v>
      </c>
      <c r="F9" s="24" t="s">
        <v>19</v>
      </c>
      <c r="G9" s="25">
        <v>3644</v>
      </c>
      <c r="H9" s="25">
        <v>3644</v>
      </c>
      <c r="I9" s="25">
        <v>0</v>
      </c>
      <c r="J9" s="29"/>
    </row>
    <row r="10" ht="40.05" customHeight="1" spans="1:10">
      <c r="A10" s="12"/>
      <c r="B10" s="13" t="s">
        <v>13</v>
      </c>
      <c r="C10" s="14">
        <v>5</v>
      </c>
      <c r="D10" s="13" t="s">
        <v>14</v>
      </c>
      <c r="E10" s="24" t="s">
        <v>15</v>
      </c>
      <c r="F10" s="24" t="s">
        <v>20</v>
      </c>
      <c r="G10" s="25">
        <v>4148</v>
      </c>
      <c r="H10" s="25">
        <v>4148</v>
      </c>
      <c r="I10" s="25">
        <v>0</v>
      </c>
      <c r="J10" s="29"/>
    </row>
    <row r="11" ht="40.05" customHeight="1" spans="1:10">
      <c r="A11" s="12"/>
      <c r="B11" s="13" t="s">
        <v>13</v>
      </c>
      <c r="C11" s="14">
        <v>6</v>
      </c>
      <c r="D11" s="13" t="s">
        <v>14</v>
      </c>
      <c r="E11" s="24" t="s">
        <v>15</v>
      </c>
      <c r="F11" s="24" t="s">
        <v>21</v>
      </c>
      <c r="G11" s="25">
        <v>3348</v>
      </c>
      <c r="H11" s="25">
        <v>3348</v>
      </c>
      <c r="I11" s="25">
        <v>0</v>
      </c>
      <c r="J11" s="29"/>
    </row>
    <row r="12" ht="40.05" customHeight="1" spans="1:10">
      <c r="A12" s="12"/>
      <c r="B12" s="13" t="s">
        <v>13</v>
      </c>
      <c r="C12" s="14">
        <v>7</v>
      </c>
      <c r="D12" s="13" t="s">
        <v>14</v>
      </c>
      <c r="E12" s="24" t="s">
        <v>15</v>
      </c>
      <c r="F12" s="24" t="s">
        <v>22</v>
      </c>
      <c r="G12" s="25">
        <v>4148</v>
      </c>
      <c r="H12" s="25">
        <v>4148</v>
      </c>
      <c r="I12" s="25">
        <v>0</v>
      </c>
      <c r="J12" s="29"/>
    </row>
    <row r="13" ht="40.05" customHeight="1" spans="1:10">
      <c r="A13" s="12"/>
      <c r="B13" s="13" t="s">
        <v>13</v>
      </c>
      <c r="C13" s="14">
        <v>8</v>
      </c>
      <c r="D13" s="13" t="s">
        <v>14</v>
      </c>
      <c r="E13" s="24" t="s">
        <v>15</v>
      </c>
      <c r="F13" s="24" t="s">
        <v>23</v>
      </c>
      <c r="G13" s="25">
        <v>4148</v>
      </c>
      <c r="H13" s="25">
        <v>4148</v>
      </c>
      <c r="I13" s="25">
        <v>0</v>
      </c>
      <c r="J13" s="29"/>
    </row>
    <row r="14" ht="40.05" customHeight="1" spans="1:10">
      <c r="A14" s="12"/>
      <c r="B14" s="13" t="s">
        <v>13</v>
      </c>
      <c r="C14" s="14">
        <v>9</v>
      </c>
      <c r="D14" s="13" t="s">
        <v>14</v>
      </c>
      <c r="E14" s="24" t="s">
        <v>15</v>
      </c>
      <c r="F14" s="24" t="s">
        <v>24</v>
      </c>
      <c r="G14" s="25">
        <v>4148</v>
      </c>
      <c r="H14" s="25">
        <v>4148</v>
      </c>
      <c r="I14" s="25">
        <v>0</v>
      </c>
      <c r="J14" s="29"/>
    </row>
    <row r="15" ht="40.05" customHeight="1" spans="1:10">
      <c r="A15" s="12"/>
      <c r="B15" s="13" t="s">
        <v>13</v>
      </c>
      <c r="C15" s="14">
        <v>10</v>
      </c>
      <c r="D15" s="13" t="s">
        <v>14</v>
      </c>
      <c r="E15" s="24" t="s">
        <v>15</v>
      </c>
      <c r="F15" s="24" t="s">
        <v>25</v>
      </c>
      <c r="G15" s="25">
        <v>4148</v>
      </c>
      <c r="H15" s="25">
        <v>4148</v>
      </c>
      <c r="I15" s="25">
        <v>0</v>
      </c>
      <c r="J15" s="29"/>
    </row>
    <row r="16" ht="40.05" customHeight="1" spans="1:10">
      <c r="A16" s="12"/>
      <c r="B16" s="13" t="s">
        <v>13</v>
      </c>
      <c r="C16" s="14">
        <v>11</v>
      </c>
      <c r="D16" s="13" t="s">
        <v>14</v>
      </c>
      <c r="E16" s="24" t="s">
        <v>15</v>
      </c>
      <c r="F16" s="24" t="s">
        <v>26</v>
      </c>
      <c r="G16" s="25">
        <v>4148</v>
      </c>
      <c r="H16" s="25">
        <v>4148</v>
      </c>
      <c r="I16" s="25">
        <v>0</v>
      </c>
      <c r="J16" s="29"/>
    </row>
    <row r="17" ht="40.05" customHeight="1" spans="1:10">
      <c r="A17" s="12"/>
      <c r="B17" s="13" t="s">
        <v>13</v>
      </c>
      <c r="C17" s="14">
        <v>12</v>
      </c>
      <c r="D17" s="13" t="s">
        <v>14</v>
      </c>
      <c r="E17" s="24" t="s">
        <v>15</v>
      </c>
      <c r="F17" s="24" t="s">
        <v>27</v>
      </c>
      <c r="G17" s="25">
        <v>4148</v>
      </c>
      <c r="H17" s="25">
        <v>4148</v>
      </c>
      <c r="I17" s="25">
        <v>0</v>
      </c>
      <c r="J17" s="29"/>
    </row>
    <row r="18" ht="40.05" customHeight="1" spans="1:10">
      <c r="A18" s="12"/>
      <c r="B18" s="13" t="s">
        <v>13</v>
      </c>
      <c r="C18" s="14">
        <v>13</v>
      </c>
      <c r="D18" s="13" t="s">
        <v>14</v>
      </c>
      <c r="E18" s="24" t="s">
        <v>15</v>
      </c>
      <c r="F18" s="24" t="s">
        <v>28</v>
      </c>
      <c r="G18" s="25">
        <v>4148</v>
      </c>
      <c r="H18" s="25">
        <v>4148</v>
      </c>
      <c r="I18" s="25">
        <v>0</v>
      </c>
      <c r="J18" s="29"/>
    </row>
    <row r="19" ht="40.05" customHeight="1" spans="1:10">
      <c r="A19" s="12"/>
      <c r="B19" s="13" t="s">
        <v>13</v>
      </c>
      <c r="C19" s="14">
        <v>14</v>
      </c>
      <c r="D19" s="13" t="s">
        <v>14</v>
      </c>
      <c r="E19" s="24" t="s">
        <v>15</v>
      </c>
      <c r="F19" s="24" t="s">
        <v>29</v>
      </c>
      <c r="G19" s="25">
        <v>2900</v>
      </c>
      <c r="H19" s="25">
        <v>2900</v>
      </c>
      <c r="I19" s="25">
        <v>0</v>
      </c>
      <c r="J19" s="29"/>
    </row>
    <row r="20" ht="40.05" customHeight="1" spans="1:10">
      <c r="A20" s="12"/>
      <c r="B20" s="13" t="s">
        <v>13</v>
      </c>
      <c r="C20" s="14">
        <v>15</v>
      </c>
      <c r="D20" s="13" t="s">
        <v>14</v>
      </c>
      <c r="E20" s="24" t="s">
        <v>15</v>
      </c>
      <c r="F20" s="24" t="s">
        <v>30</v>
      </c>
      <c r="G20" s="25">
        <v>4148</v>
      </c>
      <c r="H20" s="25">
        <v>4148</v>
      </c>
      <c r="I20" s="25">
        <v>0</v>
      </c>
      <c r="J20" s="29"/>
    </row>
    <row r="21" ht="40.05" customHeight="1" spans="1:10">
      <c r="A21" s="12"/>
      <c r="B21" s="13" t="s">
        <v>13</v>
      </c>
      <c r="C21" s="14">
        <v>16</v>
      </c>
      <c r="D21" s="13" t="s">
        <v>14</v>
      </c>
      <c r="E21" s="24" t="s">
        <v>15</v>
      </c>
      <c r="F21" s="24" t="s">
        <v>31</v>
      </c>
      <c r="G21" s="25">
        <v>2900</v>
      </c>
      <c r="H21" s="25">
        <v>2900</v>
      </c>
      <c r="I21" s="25">
        <v>0</v>
      </c>
      <c r="J21" s="29"/>
    </row>
    <row r="22" ht="40.05" customHeight="1" spans="1:10">
      <c r="A22" s="12"/>
      <c r="B22" s="13" t="s">
        <v>13</v>
      </c>
      <c r="C22" s="14">
        <v>17</v>
      </c>
      <c r="D22" s="13" t="s">
        <v>14</v>
      </c>
      <c r="E22" s="24" t="s">
        <v>15</v>
      </c>
      <c r="F22" s="24" t="s">
        <v>32</v>
      </c>
      <c r="G22" s="25">
        <v>4500</v>
      </c>
      <c r="H22" s="25">
        <v>4500</v>
      </c>
      <c r="I22" s="25">
        <v>0</v>
      </c>
      <c r="J22" s="29"/>
    </row>
    <row r="23" ht="40.05" customHeight="1" spans="1:10">
      <c r="A23" s="12"/>
      <c r="B23" s="13" t="s">
        <v>13</v>
      </c>
      <c r="C23" s="14">
        <v>18</v>
      </c>
      <c r="D23" s="13" t="s">
        <v>14</v>
      </c>
      <c r="E23" s="24" t="s">
        <v>15</v>
      </c>
      <c r="F23" s="24" t="s">
        <v>33</v>
      </c>
      <c r="G23" s="25">
        <v>2900</v>
      </c>
      <c r="H23" s="25">
        <v>2900</v>
      </c>
      <c r="I23" s="25">
        <v>0</v>
      </c>
      <c r="J23" s="29"/>
    </row>
    <row r="24" ht="40.05" customHeight="1" spans="1:10">
      <c r="A24" s="12"/>
      <c r="B24" s="13" t="s">
        <v>34</v>
      </c>
      <c r="C24" s="14">
        <v>19</v>
      </c>
      <c r="D24" s="13" t="s">
        <v>14</v>
      </c>
      <c r="E24" s="24" t="s">
        <v>15</v>
      </c>
      <c r="F24" s="24" t="s">
        <v>35</v>
      </c>
      <c r="G24" s="25">
        <v>10000</v>
      </c>
      <c r="H24" s="25">
        <v>10000</v>
      </c>
      <c r="I24" s="25">
        <v>0</v>
      </c>
      <c r="J24" s="29"/>
    </row>
    <row r="25" ht="40.05" customHeight="1" spans="1:10">
      <c r="A25" s="12"/>
      <c r="B25" s="13" t="s">
        <v>34</v>
      </c>
      <c r="C25" s="14">
        <v>20</v>
      </c>
      <c r="D25" s="13" t="s">
        <v>14</v>
      </c>
      <c r="E25" s="24" t="s">
        <v>15</v>
      </c>
      <c r="F25" s="24" t="s">
        <v>36</v>
      </c>
      <c r="G25" s="25">
        <v>10000</v>
      </c>
      <c r="H25" s="25">
        <v>10000</v>
      </c>
      <c r="I25" s="25">
        <v>0</v>
      </c>
      <c r="J25" s="29"/>
    </row>
    <row r="26" ht="40.05" customHeight="1" spans="1:10">
      <c r="A26" s="12"/>
      <c r="B26" s="13" t="s">
        <v>34</v>
      </c>
      <c r="C26" s="14">
        <v>21</v>
      </c>
      <c r="D26" s="13" t="s">
        <v>14</v>
      </c>
      <c r="E26" s="24" t="s">
        <v>15</v>
      </c>
      <c r="F26" s="24" t="s">
        <v>37</v>
      </c>
      <c r="G26" s="25">
        <v>10000</v>
      </c>
      <c r="H26" s="25">
        <v>10000</v>
      </c>
      <c r="I26" s="25">
        <v>0</v>
      </c>
      <c r="J26" s="29"/>
    </row>
    <row r="27" ht="40.05" customHeight="1" spans="1:10">
      <c r="A27" s="12"/>
      <c r="B27" s="13" t="s">
        <v>34</v>
      </c>
      <c r="C27" s="14">
        <v>22</v>
      </c>
      <c r="D27" s="13" t="s">
        <v>14</v>
      </c>
      <c r="E27" s="24" t="s">
        <v>15</v>
      </c>
      <c r="F27" s="24" t="s">
        <v>38</v>
      </c>
      <c r="G27" s="25">
        <v>10000</v>
      </c>
      <c r="H27" s="25">
        <v>10000</v>
      </c>
      <c r="I27" s="25">
        <v>0</v>
      </c>
      <c r="J27" s="29"/>
    </row>
    <row r="28" ht="40.05" customHeight="1" spans="1:10">
      <c r="A28" s="12"/>
      <c r="B28" s="13" t="s">
        <v>34</v>
      </c>
      <c r="C28" s="14">
        <v>23</v>
      </c>
      <c r="D28" s="13" t="s">
        <v>14</v>
      </c>
      <c r="E28" s="24" t="s">
        <v>15</v>
      </c>
      <c r="F28" s="24" t="s">
        <v>39</v>
      </c>
      <c r="G28" s="25">
        <v>10000</v>
      </c>
      <c r="H28" s="25">
        <v>10000</v>
      </c>
      <c r="I28" s="25">
        <v>0</v>
      </c>
      <c r="J28" s="29"/>
    </row>
    <row r="29" ht="40.05" customHeight="1" spans="1:10">
      <c r="A29" s="12"/>
      <c r="B29" s="13" t="s">
        <v>34</v>
      </c>
      <c r="C29" s="14">
        <v>24</v>
      </c>
      <c r="D29" s="13" t="s">
        <v>14</v>
      </c>
      <c r="E29" s="24" t="s">
        <v>15</v>
      </c>
      <c r="F29" s="24" t="s">
        <v>40</v>
      </c>
      <c r="G29" s="25">
        <v>10000</v>
      </c>
      <c r="H29" s="25">
        <v>10000</v>
      </c>
      <c r="I29" s="25">
        <v>0</v>
      </c>
      <c r="J29" s="29"/>
    </row>
    <row r="30" ht="40.05" customHeight="1" spans="1:10">
      <c r="A30" s="12"/>
      <c r="B30" s="13" t="s">
        <v>41</v>
      </c>
      <c r="C30" s="14">
        <v>25</v>
      </c>
      <c r="D30" s="13" t="s">
        <v>14</v>
      </c>
      <c r="E30" s="24" t="s">
        <v>15</v>
      </c>
      <c r="F30" s="24" t="s">
        <v>42</v>
      </c>
      <c r="G30" s="25">
        <v>20000</v>
      </c>
      <c r="H30" s="25">
        <v>20000</v>
      </c>
      <c r="I30" s="25">
        <v>0</v>
      </c>
      <c r="J30" s="29"/>
    </row>
    <row r="31" ht="40.05" customHeight="1" spans="1:10">
      <c r="A31" s="12"/>
      <c r="B31" s="13" t="s">
        <v>41</v>
      </c>
      <c r="C31" s="14">
        <v>26</v>
      </c>
      <c r="D31" s="13" t="s">
        <v>14</v>
      </c>
      <c r="E31" s="24" t="s">
        <v>15</v>
      </c>
      <c r="F31" s="24" t="s">
        <v>43</v>
      </c>
      <c r="G31" s="25">
        <v>30000</v>
      </c>
      <c r="H31" s="25">
        <v>30000</v>
      </c>
      <c r="I31" s="25">
        <v>0</v>
      </c>
      <c r="J31" s="29"/>
    </row>
    <row r="32" ht="40.05" customHeight="1" spans="1:10">
      <c r="A32" s="12"/>
      <c r="B32" s="13" t="s">
        <v>41</v>
      </c>
      <c r="C32" s="14">
        <v>27</v>
      </c>
      <c r="D32" s="13" t="s">
        <v>14</v>
      </c>
      <c r="E32" s="24" t="s">
        <v>15</v>
      </c>
      <c r="F32" s="24" t="s">
        <v>44</v>
      </c>
      <c r="G32" s="25">
        <v>20000</v>
      </c>
      <c r="H32" s="25">
        <v>20000</v>
      </c>
      <c r="I32" s="25">
        <v>0</v>
      </c>
      <c r="J32" s="29"/>
    </row>
    <row r="33" ht="40.05" customHeight="1" spans="1:10">
      <c r="A33" s="12"/>
      <c r="B33" s="15" t="s">
        <v>45</v>
      </c>
      <c r="C33" s="14"/>
      <c r="D33" s="15"/>
      <c r="E33" s="14"/>
      <c r="F33" s="14"/>
      <c r="G33" s="25">
        <f>SUM(G6:G32)</f>
        <v>196320</v>
      </c>
      <c r="H33" s="25">
        <f t="shared" ref="H33:I33" si="0">SUM(H6:H32)</f>
        <v>196320</v>
      </c>
      <c r="I33" s="25">
        <f t="shared" si="0"/>
        <v>0</v>
      </c>
      <c r="J33" s="30"/>
    </row>
    <row r="34" ht="40.05" customHeight="1" spans="1:10">
      <c r="A34" s="12" t="s">
        <v>46</v>
      </c>
      <c r="B34" s="13" t="s">
        <v>13</v>
      </c>
      <c r="C34" s="14">
        <v>28</v>
      </c>
      <c r="D34" s="13" t="s">
        <v>47</v>
      </c>
      <c r="E34" s="24" t="s">
        <v>48</v>
      </c>
      <c r="F34" s="24" t="s">
        <v>49</v>
      </c>
      <c r="G34" s="26">
        <v>4500</v>
      </c>
      <c r="H34" s="25">
        <f>G34*0.3</f>
        <v>1350</v>
      </c>
      <c r="I34" s="25">
        <f>G34*0.7</f>
        <v>3150</v>
      </c>
      <c r="J34" s="29"/>
    </row>
    <row r="35" ht="40.05" customHeight="1" spans="1:10">
      <c r="A35" s="12"/>
      <c r="B35" s="13" t="s">
        <v>13</v>
      </c>
      <c r="C35" s="14">
        <v>29</v>
      </c>
      <c r="D35" s="13" t="s">
        <v>50</v>
      </c>
      <c r="E35" s="24" t="s">
        <v>51</v>
      </c>
      <c r="F35" s="24" t="s">
        <v>52</v>
      </c>
      <c r="G35" s="26">
        <v>5440</v>
      </c>
      <c r="H35" s="25">
        <f t="shared" ref="H35:H45" si="1">G35*0.3</f>
        <v>1632</v>
      </c>
      <c r="I35" s="25">
        <f t="shared" ref="I35:I45" si="2">G35*0.7</f>
        <v>3808</v>
      </c>
      <c r="J35" s="29"/>
    </row>
    <row r="36" ht="40.05" customHeight="1" spans="1:10">
      <c r="A36" s="12"/>
      <c r="B36" s="13" t="s">
        <v>13</v>
      </c>
      <c r="C36" s="14">
        <v>30</v>
      </c>
      <c r="D36" s="13" t="s">
        <v>50</v>
      </c>
      <c r="E36" s="24" t="s">
        <v>51</v>
      </c>
      <c r="F36" s="24" t="s">
        <v>53</v>
      </c>
      <c r="G36" s="26">
        <v>5440</v>
      </c>
      <c r="H36" s="25">
        <f t="shared" si="1"/>
        <v>1632</v>
      </c>
      <c r="I36" s="25">
        <f t="shared" si="2"/>
        <v>3808</v>
      </c>
      <c r="J36" s="29"/>
    </row>
    <row r="37" ht="40.05" customHeight="1" spans="1:10">
      <c r="A37" s="12"/>
      <c r="B37" s="13" t="s">
        <v>13</v>
      </c>
      <c r="C37" s="14">
        <v>31</v>
      </c>
      <c r="D37" s="13" t="s">
        <v>54</v>
      </c>
      <c r="E37" s="24" t="s">
        <v>55</v>
      </c>
      <c r="F37" s="24" t="s">
        <v>56</v>
      </c>
      <c r="G37" s="26">
        <v>500</v>
      </c>
      <c r="H37" s="25">
        <f t="shared" si="1"/>
        <v>150</v>
      </c>
      <c r="I37" s="25">
        <f t="shared" si="2"/>
        <v>350</v>
      </c>
      <c r="J37" s="29"/>
    </row>
    <row r="38" ht="40.05" customHeight="1" spans="1:10">
      <c r="A38" s="12"/>
      <c r="B38" s="13" t="s">
        <v>34</v>
      </c>
      <c r="C38" s="14">
        <v>32</v>
      </c>
      <c r="D38" s="13" t="s">
        <v>54</v>
      </c>
      <c r="E38" s="24" t="s">
        <v>55</v>
      </c>
      <c r="F38" s="24" t="s">
        <v>57</v>
      </c>
      <c r="G38" s="26">
        <v>10000</v>
      </c>
      <c r="H38" s="25">
        <f t="shared" si="1"/>
        <v>3000</v>
      </c>
      <c r="I38" s="25">
        <f t="shared" si="2"/>
        <v>7000</v>
      </c>
      <c r="J38" s="29"/>
    </row>
    <row r="39" ht="40.05" customHeight="1" spans="1:10">
      <c r="A39" s="12"/>
      <c r="B39" s="13" t="s">
        <v>41</v>
      </c>
      <c r="C39" s="14">
        <v>33</v>
      </c>
      <c r="D39" s="13" t="s">
        <v>58</v>
      </c>
      <c r="E39" s="24" t="s">
        <v>59</v>
      </c>
      <c r="F39" s="24" t="s">
        <v>60</v>
      </c>
      <c r="G39" s="26">
        <v>30000</v>
      </c>
      <c r="H39" s="25">
        <f t="shared" si="1"/>
        <v>9000</v>
      </c>
      <c r="I39" s="25">
        <f t="shared" si="2"/>
        <v>21000</v>
      </c>
      <c r="J39" s="29"/>
    </row>
    <row r="40" ht="40.05" customHeight="1" spans="1:10">
      <c r="A40" s="12"/>
      <c r="B40" s="16" t="s">
        <v>61</v>
      </c>
      <c r="C40" s="14">
        <v>34</v>
      </c>
      <c r="D40" s="16" t="s">
        <v>62</v>
      </c>
      <c r="E40" s="18" t="s">
        <v>63</v>
      </c>
      <c r="F40" s="18" t="s">
        <v>64</v>
      </c>
      <c r="G40" s="27">
        <v>50000</v>
      </c>
      <c r="H40" s="25">
        <f t="shared" si="1"/>
        <v>15000</v>
      </c>
      <c r="I40" s="25">
        <f t="shared" si="2"/>
        <v>35000</v>
      </c>
      <c r="J40" s="31"/>
    </row>
    <row r="41" ht="40.05" customHeight="1" spans="1:10">
      <c r="A41" s="12"/>
      <c r="B41" s="16" t="s">
        <v>61</v>
      </c>
      <c r="C41" s="14">
        <v>35</v>
      </c>
      <c r="D41" s="16" t="s">
        <v>65</v>
      </c>
      <c r="E41" s="18" t="s">
        <v>66</v>
      </c>
      <c r="F41" s="18" t="s">
        <v>67</v>
      </c>
      <c r="G41" s="27">
        <v>50000</v>
      </c>
      <c r="H41" s="25">
        <f t="shared" si="1"/>
        <v>15000</v>
      </c>
      <c r="I41" s="25">
        <f t="shared" si="2"/>
        <v>35000</v>
      </c>
      <c r="J41" s="31"/>
    </row>
    <row r="42" ht="40.05" customHeight="1" spans="1:10">
      <c r="A42" s="12"/>
      <c r="B42" s="16" t="s">
        <v>61</v>
      </c>
      <c r="C42" s="14">
        <v>36</v>
      </c>
      <c r="D42" s="16" t="s">
        <v>65</v>
      </c>
      <c r="E42" s="18" t="s">
        <v>66</v>
      </c>
      <c r="F42" s="18" t="s">
        <v>67</v>
      </c>
      <c r="G42" s="27">
        <v>50000</v>
      </c>
      <c r="H42" s="25">
        <f t="shared" si="1"/>
        <v>15000</v>
      </c>
      <c r="I42" s="25">
        <f t="shared" si="2"/>
        <v>35000</v>
      </c>
      <c r="J42" s="31"/>
    </row>
    <row r="43" ht="45" customHeight="1" spans="1:10">
      <c r="A43" s="12"/>
      <c r="B43" s="13" t="s">
        <v>68</v>
      </c>
      <c r="C43" s="14">
        <v>37</v>
      </c>
      <c r="D43" s="13" t="s">
        <v>69</v>
      </c>
      <c r="E43" s="24" t="s">
        <v>70</v>
      </c>
      <c r="F43" s="24" t="s">
        <v>71</v>
      </c>
      <c r="G43" s="26">
        <v>200000</v>
      </c>
      <c r="H43" s="25">
        <f t="shared" si="1"/>
        <v>60000</v>
      </c>
      <c r="I43" s="25">
        <f t="shared" si="2"/>
        <v>140000</v>
      </c>
      <c r="J43" s="29"/>
    </row>
    <row r="44" ht="46.8" customHeight="1" spans="1:10">
      <c r="A44" s="12"/>
      <c r="B44" s="13" t="s">
        <v>68</v>
      </c>
      <c r="C44" s="14">
        <v>38</v>
      </c>
      <c r="D44" s="13" t="s">
        <v>72</v>
      </c>
      <c r="E44" s="24" t="s">
        <v>73</v>
      </c>
      <c r="F44" s="24" t="s">
        <v>71</v>
      </c>
      <c r="G44" s="26">
        <v>122500</v>
      </c>
      <c r="H44" s="25">
        <f t="shared" si="1"/>
        <v>36750</v>
      </c>
      <c r="I44" s="25">
        <f t="shared" si="2"/>
        <v>85750</v>
      </c>
      <c r="J44" s="29"/>
    </row>
    <row r="45" ht="46.2" customHeight="1" spans="1:10">
      <c r="A45" s="12"/>
      <c r="B45" s="13" t="s">
        <v>68</v>
      </c>
      <c r="C45" s="14">
        <v>39</v>
      </c>
      <c r="D45" s="13" t="s">
        <v>74</v>
      </c>
      <c r="E45" s="24" t="s">
        <v>75</v>
      </c>
      <c r="F45" s="24" t="s">
        <v>71</v>
      </c>
      <c r="G45" s="26">
        <v>60000</v>
      </c>
      <c r="H45" s="25">
        <f t="shared" si="1"/>
        <v>18000</v>
      </c>
      <c r="I45" s="25">
        <f t="shared" si="2"/>
        <v>42000</v>
      </c>
      <c r="J45" s="29"/>
    </row>
    <row r="46" ht="40.05" customHeight="1" spans="1:10">
      <c r="A46" s="12"/>
      <c r="B46" s="15" t="s">
        <v>45</v>
      </c>
      <c r="C46" s="14"/>
      <c r="D46" s="15"/>
      <c r="E46" s="14"/>
      <c r="F46" s="14"/>
      <c r="G46" s="25">
        <f>SUM(G34:G45)</f>
        <v>588380</v>
      </c>
      <c r="H46" s="25">
        <f t="shared" ref="H46:I46" si="3">SUM(H34:H45)</f>
        <v>176514</v>
      </c>
      <c r="I46" s="25">
        <f t="shared" si="3"/>
        <v>411866</v>
      </c>
      <c r="J46" s="30"/>
    </row>
    <row r="47" ht="40.05" customHeight="1" spans="1:10">
      <c r="A47" s="12" t="s">
        <v>76</v>
      </c>
      <c r="B47" s="16" t="s">
        <v>13</v>
      </c>
      <c r="C47" s="14">
        <v>40</v>
      </c>
      <c r="D47" s="16" t="s">
        <v>77</v>
      </c>
      <c r="E47" s="18" t="s">
        <v>78</v>
      </c>
      <c r="F47" s="18" t="s">
        <v>79</v>
      </c>
      <c r="G47" s="28">
        <v>3000</v>
      </c>
      <c r="H47" s="25">
        <f>G47*0.3</f>
        <v>900</v>
      </c>
      <c r="I47" s="25">
        <f>G47*0.7</f>
        <v>2100</v>
      </c>
      <c r="J47" s="31"/>
    </row>
    <row r="48" ht="40.05" customHeight="1" spans="1:10">
      <c r="A48" s="12"/>
      <c r="B48" s="16" t="s">
        <v>80</v>
      </c>
      <c r="C48" s="14">
        <v>41</v>
      </c>
      <c r="D48" s="16" t="s">
        <v>81</v>
      </c>
      <c r="E48" s="18" t="s">
        <v>82</v>
      </c>
      <c r="F48" s="18" t="s">
        <v>83</v>
      </c>
      <c r="G48" s="28">
        <v>30000</v>
      </c>
      <c r="H48" s="25">
        <f>G48*0.3</f>
        <v>9000</v>
      </c>
      <c r="I48" s="25">
        <f>G48*0.7</f>
        <v>21000</v>
      </c>
      <c r="J48" s="31"/>
    </row>
    <row r="49" ht="40.05" customHeight="1" spans="1:10">
      <c r="A49" s="12"/>
      <c r="B49" s="15" t="s">
        <v>45</v>
      </c>
      <c r="C49" s="14"/>
      <c r="D49" s="15"/>
      <c r="E49" s="14"/>
      <c r="F49" s="14"/>
      <c r="G49" s="25">
        <f>SUM(G47:G48)</f>
        <v>33000</v>
      </c>
      <c r="H49" s="25">
        <f t="shared" ref="H49:I49" si="4">SUM(H47:H48)</f>
        <v>9900</v>
      </c>
      <c r="I49" s="25">
        <f t="shared" si="4"/>
        <v>23100</v>
      </c>
      <c r="J49" s="30"/>
    </row>
    <row r="50" ht="40.05" customHeight="1" spans="1:10">
      <c r="A50" s="17" t="s">
        <v>84</v>
      </c>
      <c r="B50" s="16" t="s">
        <v>85</v>
      </c>
      <c r="C50" s="14">
        <v>42</v>
      </c>
      <c r="D50" s="16" t="s">
        <v>86</v>
      </c>
      <c r="E50" s="18" t="s">
        <v>87</v>
      </c>
      <c r="F50" s="18" t="s">
        <v>88</v>
      </c>
      <c r="G50" s="28">
        <v>4500</v>
      </c>
      <c r="H50" s="25">
        <f>G50*0.3</f>
        <v>1350</v>
      </c>
      <c r="I50" s="25">
        <f>G50*0.7</f>
        <v>3150</v>
      </c>
      <c r="J50" s="31"/>
    </row>
    <row r="51" ht="40.05" customHeight="1" spans="1:10">
      <c r="A51" s="12"/>
      <c r="B51" s="16" t="s">
        <v>68</v>
      </c>
      <c r="C51" s="14">
        <v>43</v>
      </c>
      <c r="D51" s="16" t="s">
        <v>89</v>
      </c>
      <c r="E51" s="18" t="s">
        <v>90</v>
      </c>
      <c r="F51" s="18" t="s">
        <v>71</v>
      </c>
      <c r="G51" s="28">
        <v>25000</v>
      </c>
      <c r="H51" s="25">
        <f>G51*0.3</f>
        <v>7500</v>
      </c>
      <c r="I51" s="25">
        <f>G51*0.7</f>
        <v>17500</v>
      </c>
      <c r="J51" s="31"/>
    </row>
    <row r="52" ht="40.05" customHeight="1" spans="1:10">
      <c r="A52" s="12"/>
      <c r="B52" s="15" t="s">
        <v>45</v>
      </c>
      <c r="C52" s="14"/>
      <c r="D52" s="15"/>
      <c r="E52" s="14"/>
      <c r="F52" s="14"/>
      <c r="G52" s="25">
        <f>SUM(G50:G51)</f>
        <v>29500</v>
      </c>
      <c r="H52" s="25">
        <f t="shared" ref="H52:I52" si="5">SUM(H50:H51)</f>
        <v>8850</v>
      </c>
      <c r="I52" s="25">
        <f t="shared" si="5"/>
        <v>20650</v>
      </c>
      <c r="J52" s="30"/>
    </row>
    <row r="53" ht="40.05" customHeight="1" spans="1:10">
      <c r="A53" s="17" t="s">
        <v>91</v>
      </c>
      <c r="B53" s="16" t="s">
        <v>13</v>
      </c>
      <c r="C53" s="18">
        <v>44</v>
      </c>
      <c r="D53" s="16" t="s">
        <v>92</v>
      </c>
      <c r="E53" s="18" t="s">
        <v>93</v>
      </c>
      <c r="F53" s="18" t="s">
        <v>94</v>
      </c>
      <c r="G53" s="28">
        <v>4292</v>
      </c>
      <c r="H53" s="25">
        <f>G53*0.5</f>
        <v>2146</v>
      </c>
      <c r="I53" s="25">
        <f>G53*0.5</f>
        <v>2146</v>
      </c>
      <c r="J53" s="31"/>
    </row>
    <row r="54" ht="40.05" customHeight="1" spans="1:10">
      <c r="A54" s="12"/>
      <c r="B54" s="15" t="s">
        <v>45</v>
      </c>
      <c r="C54" s="14"/>
      <c r="D54" s="15"/>
      <c r="E54" s="14"/>
      <c r="F54" s="14"/>
      <c r="G54" s="25">
        <f>G53</f>
        <v>4292</v>
      </c>
      <c r="H54" s="25">
        <f t="shared" ref="H54:I54" si="6">H53</f>
        <v>2146</v>
      </c>
      <c r="I54" s="25">
        <f t="shared" si="6"/>
        <v>2146</v>
      </c>
      <c r="J54" s="30"/>
    </row>
    <row r="55" ht="40.05" customHeight="1" spans="1:10">
      <c r="A55" s="17" t="s">
        <v>95</v>
      </c>
      <c r="B55" s="16" t="s">
        <v>85</v>
      </c>
      <c r="C55" s="14">
        <v>45</v>
      </c>
      <c r="D55" s="16" t="s">
        <v>96</v>
      </c>
      <c r="E55" s="18" t="s">
        <v>97</v>
      </c>
      <c r="F55" s="18" t="s">
        <v>98</v>
      </c>
      <c r="G55" s="28">
        <v>500</v>
      </c>
      <c r="H55" s="25">
        <f>G55*0.5</f>
        <v>250</v>
      </c>
      <c r="I55" s="25">
        <f>G55*0.5</f>
        <v>250</v>
      </c>
      <c r="J55" s="31"/>
    </row>
    <row r="56" ht="40.05" customHeight="1" spans="1:10">
      <c r="A56" s="12"/>
      <c r="B56" s="15" t="s">
        <v>45</v>
      </c>
      <c r="C56" s="14"/>
      <c r="D56" s="15"/>
      <c r="E56" s="14"/>
      <c r="F56" s="14"/>
      <c r="G56" s="25">
        <f>G55</f>
        <v>500</v>
      </c>
      <c r="H56" s="25">
        <f t="shared" ref="H56:I56" si="7">H55</f>
        <v>250</v>
      </c>
      <c r="I56" s="25">
        <f t="shared" si="7"/>
        <v>250</v>
      </c>
      <c r="J56" s="30"/>
    </row>
    <row r="57" ht="40.05" customHeight="1" spans="1:10">
      <c r="A57" s="17" t="s">
        <v>99</v>
      </c>
      <c r="B57" s="16" t="s">
        <v>13</v>
      </c>
      <c r="C57" s="14">
        <v>46</v>
      </c>
      <c r="D57" s="16" t="s">
        <v>100</v>
      </c>
      <c r="E57" s="18" t="s">
        <v>101</v>
      </c>
      <c r="F57" s="18" t="s">
        <v>102</v>
      </c>
      <c r="G57" s="28">
        <v>7000</v>
      </c>
      <c r="H57" s="25">
        <f>G57*0.3</f>
        <v>2100</v>
      </c>
      <c r="I57" s="25">
        <f>G57*0.7</f>
        <v>4900</v>
      </c>
      <c r="J57" s="31"/>
    </row>
    <row r="58" ht="40.05" customHeight="1" spans="1:10">
      <c r="A58" s="12"/>
      <c r="B58" s="16" t="s">
        <v>13</v>
      </c>
      <c r="C58" s="14">
        <v>47</v>
      </c>
      <c r="D58" s="16" t="s">
        <v>103</v>
      </c>
      <c r="E58" s="18" t="s">
        <v>104</v>
      </c>
      <c r="F58" s="18" t="s">
        <v>105</v>
      </c>
      <c r="G58" s="28">
        <v>500</v>
      </c>
      <c r="H58" s="25">
        <f t="shared" ref="H58:H74" si="8">G58*0.3</f>
        <v>150</v>
      </c>
      <c r="I58" s="25">
        <f t="shared" ref="I58:I74" si="9">G58*0.7</f>
        <v>350</v>
      </c>
      <c r="J58" s="31"/>
    </row>
    <row r="59" ht="40.05" customHeight="1" spans="1:10">
      <c r="A59" s="12"/>
      <c r="B59" s="16" t="s">
        <v>13</v>
      </c>
      <c r="C59" s="14">
        <v>48</v>
      </c>
      <c r="D59" s="16" t="s">
        <v>103</v>
      </c>
      <c r="E59" s="18" t="s">
        <v>104</v>
      </c>
      <c r="F59" s="18" t="s">
        <v>106</v>
      </c>
      <c r="G59" s="28">
        <v>500</v>
      </c>
      <c r="H59" s="25">
        <f t="shared" si="8"/>
        <v>150</v>
      </c>
      <c r="I59" s="25">
        <f t="shared" si="9"/>
        <v>350</v>
      </c>
      <c r="J59" s="31"/>
    </row>
    <row r="60" ht="40.05" customHeight="1" spans="1:10">
      <c r="A60" s="12"/>
      <c r="B60" s="16" t="s">
        <v>13</v>
      </c>
      <c r="C60" s="14">
        <v>49</v>
      </c>
      <c r="D60" s="16" t="s">
        <v>103</v>
      </c>
      <c r="E60" s="18" t="s">
        <v>104</v>
      </c>
      <c r="F60" s="18" t="s">
        <v>107</v>
      </c>
      <c r="G60" s="28">
        <v>500</v>
      </c>
      <c r="H60" s="25">
        <f t="shared" si="8"/>
        <v>150</v>
      </c>
      <c r="I60" s="25">
        <f t="shared" si="9"/>
        <v>350</v>
      </c>
      <c r="J60" s="31"/>
    </row>
    <row r="61" ht="40.05" customHeight="1" spans="1:10">
      <c r="A61" s="12"/>
      <c r="B61" s="16" t="s">
        <v>13</v>
      </c>
      <c r="C61" s="14">
        <v>50</v>
      </c>
      <c r="D61" s="16" t="s">
        <v>103</v>
      </c>
      <c r="E61" s="18" t="s">
        <v>104</v>
      </c>
      <c r="F61" s="18" t="s">
        <v>108</v>
      </c>
      <c r="G61" s="28">
        <v>500</v>
      </c>
      <c r="H61" s="25">
        <f t="shared" si="8"/>
        <v>150</v>
      </c>
      <c r="I61" s="25">
        <f t="shared" si="9"/>
        <v>350</v>
      </c>
      <c r="J61" s="31"/>
    </row>
    <row r="62" ht="40.05" customHeight="1" spans="1:10">
      <c r="A62" s="12"/>
      <c r="B62" s="16" t="s">
        <v>13</v>
      </c>
      <c r="C62" s="14">
        <v>51</v>
      </c>
      <c r="D62" s="16" t="s">
        <v>103</v>
      </c>
      <c r="E62" s="18" t="s">
        <v>104</v>
      </c>
      <c r="F62" s="18" t="s">
        <v>109</v>
      </c>
      <c r="G62" s="28">
        <v>500</v>
      </c>
      <c r="H62" s="25">
        <f t="shared" si="8"/>
        <v>150</v>
      </c>
      <c r="I62" s="25">
        <f t="shared" si="9"/>
        <v>350</v>
      </c>
      <c r="J62" s="31"/>
    </row>
    <row r="63" ht="40.05" customHeight="1" spans="1:10">
      <c r="A63" s="12"/>
      <c r="B63" s="16" t="s">
        <v>13</v>
      </c>
      <c r="C63" s="14">
        <v>52</v>
      </c>
      <c r="D63" s="16" t="s">
        <v>110</v>
      </c>
      <c r="E63" s="18" t="s">
        <v>111</v>
      </c>
      <c r="F63" s="18" t="s">
        <v>112</v>
      </c>
      <c r="G63" s="28">
        <v>500</v>
      </c>
      <c r="H63" s="25">
        <f t="shared" si="8"/>
        <v>150</v>
      </c>
      <c r="I63" s="25">
        <f t="shared" si="9"/>
        <v>350</v>
      </c>
      <c r="J63" s="31"/>
    </row>
    <row r="64" ht="40.05" customHeight="1" spans="1:10">
      <c r="A64" s="12"/>
      <c r="B64" s="16" t="s">
        <v>13</v>
      </c>
      <c r="C64" s="14">
        <v>53</v>
      </c>
      <c r="D64" s="16" t="s">
        <v>113</v>
      </c>
      <c r="E64" s="18" t="s">
        <v>114</v>
      </c>
      <c r="F64" s="18" t="s">
        <v>115</v>
      </c>
      <c r="G64" s="28">
        <v>500</v>
      </c>
      <c r="H64" s="25">
        <f t="shared" si="8"/>
        <v>150</v>
      </c>
      <c r="I64" s="25">
        <f t="shared" si="9"/>
        <v>350</v>
      </c>
      <c r="J64" s="31"/>
    </row>
    <row r="65" ht="40.05" customHeight="1" spans="1:10">
      <c r="A65" s="12"/>
      <c r="B65" s="16" t="s">
        <v>13</v>
      </c>
      <c r="C65" s="14">
        <v>54</v>
      </c>
      <c r="D65" s="16" t="s">
        <v>116</v>
      </c>
      <c r="E65" s="18" t="s">
        <v>117</v>
      </c>
      <c r="F65" s="18" t="s">
        <v>118</v>
      </c>
      <c r="G65" s="28">
        <v>3000</v>
      </c>
      <c r="H65" s="25">
        <f t="shared" si="8"/>
        <v>900</v>
      </c>
      <c r="I65" s="25">
        <f t="shared" si="9"/>
        <v>2100</v>
      </c>
      <c r="J65" s="31"/>
    </row>
    <row r="66" ht="40.05" customHeight="1" spans="1:10">
      <c r="A66" s="12"/>
      <c r="B66" s="16" t="s">
        <v>13</v>
      </c>
      <c r="C66" s="14">
        <v>55</v>
      </c>
      <c r="D66" s="16" t="s">
        <v>119</v>
      </c>
      <c r="E66" s="18" t="s">
        <v>120</v>
      </c>
      <c r="F66" s="18" t="s">
        <v>121</v>
      </c>
      <c r="G66" s="28">
        <v>4500</v>
      </c>
      <c r="H66" s="25">
        <f t="shared" si="8"/>
        <v>1350</v>
      </c>
      <c r="I66" s="25">
        <f t="shared" si="9"/>
        <v>3150</v>
      </c>
      <c r="J66" s="31"/>
    </row>
    <row r="67" ht="40.05" customHeight="1" spans="1:10">
      <c r="A67" s="12"/>
      <c r="B67" s="16" t="s">
        <v>13</v>
      </c>
      <c r="C67" s="14">
        <v>56</v>
      </c>
      <c r="D67" s="16" t="s">
        <v>122</v>
      </c>
      <c r="E67" s="18" t="s">
        <v>123</v>
      </c>
      <c r="F67" s="18" t="s">
        <v>124</v>
      </c>
      <c r="G67" s="28">
        <v>5880</v>
      </c>
      <c r="H67" s="25">
        <f t="shared" si="8"/>
        <v>1764</v>
      </c>
      <c r="I67" s="25">
        <f t="shared" si="9"/>
        <v>4116</v>
      </c>
      <c r="J67" s="31"/>
    </row>
    <row r="68" ht="40.05" customHeight="1" spans="1:10">
      <c r="A68" s="12"/>
      <c r="B68" s="16" t="s">
        <v>13</v>
      </c>
      <c r="C68" s="14">
        <v>57</v>
      </c>
      <c r="D68" s="16" t="s">
        <v>125</v>
      </c>
      <c r="E68" s="18" t="s">
        <v>126</v>
      </c>
      <c r="F68" s="18" t="s">
        <v>127</v>
      </c>
      <c r="G68" s="28">
        <v>7000</v>
      </c>
      <c r="H68" s="25">
        <f t="shared" si="8"/>
        <v>2100</v>
      </c>
      <c r="I68" s="25">
        <f t="shared" si="9"/>
        <v>4900</v>
      </c>
      <c r="J68" s="31"/>
    </row>
    <row r="69" ht="40.05" customHeight="1" spans="1:10">
      <c r="A69" s="12"/>
      <c r="B69" s="16" t="s">
        <v>13</v>
      </c>
      <c r="C69" s="14">
        <v>58</v>
      </c>
      <c r="D69" s="16" t="s">
        <v>128</v>
      </c>
      <c r="E69" s="18" t="s">
        <v>129</v>
      </c>
      <c r="F69" s="18" t="s">
        <v>130</v>
      </c>
      <c r="G69" s="28">
        <v>3080</v>
      </c>
      <c r="H69" s="25">
        <f t="shared" si="8"/>
        <v>924</v>
      </c>
      <c r="I69" s="25">
        <f t="shared" si="9"/>
        <v>2156</v>
      </c>
      <c r="J69" s="31"/>
    </row>
    <row r="70" ht="40.05" customHeight="1" spans="1:10">
      <c r="A70" s="12"/>
      <c r="B70" s="16" t="s">
        <v>13</v>
      </c>
      <c r="C70" s="14">
        <v>59</v>
      </c>
      <c r="D70" s="16" t="s">
        <v>131</v>
      </c>
      <c r="E70" s="18" t="s">
        <v>132</v>
      </c>
      <c r="F70" s="18" t="s">
        <v>133</v>
      </c>
      <c r="G70" s="28">
        <v>500</v>
      </c>
      <c r="H70" s="25">
        <f t="shared" si="8"/>
        <v>150</v>
      </c>
      <c r="I70" s="25">
        <f t="shared" si="9"/>
        <v>350</v>
      </c>
      <c r="J70" s="31"/>
    </row>
    <row r="71" ht="40.05" customHeight="1" spans="1:10">
      <c r="A71" s="12"/>
      <c r="B71" s="16" t="s">
        <v>80</v>
      </c>
      <c r="C71" s="14">
        <v>60</v>
      </c>
      <c r="D71" s="16" t="s">
        <v>134</v>
      </c>
      <c r="E71" s="18" t="s">
        <v>135</v>
      </c>
      <c r="F71" s="18" t="s">
        <v>136</v>
      </c>
      <c r="G71" s="28">
        <v>20000</v>
      </c>
      <c r="H71" s="25">
        <f t="shared" si="8"/>
        <v>6000</v>
      </c>
      <c r="I71" s="25">
        <f t="shared" si="9"/>
        <v>14000</v>
      </c>
      <c r="J71" s="31"/>
    </row>
    <row r="72" ht="40.05" customHeight="1" spans="1:10">
      <c r="A72" s="12"/>
      <c r="B72" s="16" t="s">
        <v>61</v>
      </c>
      <c r="C72" s="14">
        <v>61</v>
      </c>
      <c r="D72" s="16" t="s">
        <v>137</v>
      </c>
      <c r="E72" s="18" t="s">
        <v>138</v>
      </c>
      <c r="F72" s="18" t="s">
        <v>139</v>
      </c>
      <c r="G72" s="28">
        <v>50000</v>
      </c>
      <c r="H72" s="25">
        <f t="shared" si="8"/>
        <v>15000</v>
      </c>
      <c r="I72" s="25">
        <f t="shared" si="9"/>
        <v>35000</v>
      </c>
      <c r="J72" s="31"/>
    </row>
    <row r="73" ht="40.05" customHeight="1" spans="1:10">
      <c r="A73" s="12"/>
      <c r="B73" s="16" t="s">
        <v>61</v>
      </c>
      <c r="C73" s="14">
        <v>62</v>
      </c>
      <c r="D73" s="16" t="s">
        <v>137</v>
      </c>
      <c r="E73" s="18" t="s">
        <v>138</v>
      </c>
      <c r="F73" s="18" t="s">
        <v>139</v>
      </c>
      <c r="G73" s="28">
        <v>50000</v>
      </c>
      <c r="H73" s="25">
        <f t="shared" si="8"/>
        <v>15000</v>
      </c>
      <c r="I73" s="25">
        <f t="shared" si="9"/>
        <v>35000</v>
      </c>
      <c r="J73" s="31"/>
    </row>
    <row r="74" ht="40.05" customHeight="1" spans="1:10">
      <c r="A74" s="12"/>
      <c r="B74" s="16" t="s">
        <v>61</v>
      </c>
      <c r="C74" s="14">
        <v>63</v>
      </c>
      <c r="D74" s="16" t="s">
        <v>137</v>
      </c>
      <c r="E74" s="18" t="s">
        <v>138</v>
      </c>
      <c r="F74" s="18" t="s">
        <v>139</v>
      </c>
      <c r="G74" s="28">
        <v>50000</v>
      </c>
      <c r="H74" s="25">
        <f t="shared" si="8"/>
        <v>15000</v>
      </c>
      <c r="I74" s="25">
        <f t="shared" si="9"/>
        <v>35000</v>
      </c>
      <c r="J74" s="31"/>
    </row>
    <row r="75" ht="40.05" customHeight="1" spans="1:10">
      <c r="A75" s="12"/>
      <c r="B75" s="15" t="s">
        <v>45</v>
      </c>
      <c r="C75" s="14"/>
      <c r="D75" s="15"/>
      <c r="E75" s="14"/>
      <c r="F75" s="14"/>
      <c r="G75" s="25">
        <f>SUM(G57:G74)</f>
        <v>204460</v>
      </c>
      <c r="H75" s="25">
        <f t="shared" ref="H75:I75" si="10">SUM(H57:H74)</f>
        <v>61338</v>
      </c>
      <c r="I75" s="25">
        <f t="shared" si="10"/>
        <v>143122</v>
      </c>
      <c r="J75" s="30"/>
    </row>
    <row r="76" ht="40.05" customHeight="1" spans="1:10">
      <c r="A76" s="17" t="s">
        <v>140</v>
      </c>
      <c r="B76" s="16" t="s">
        <v>13</v>
      </c>
      <c r="C76" s="14">
        <v>64</v>
      </c>
      <c r="D76" s="16" t="s">
        <v>141</v>
      </c>
      <c r="E76" s="18" t="s">
        <v>142</v>
      </c>
      <c r="F76" s="18" t="s">
        <v>143</v>
      </c>
      <c r="G76" s="28">
        <v>500</v>
      </c>
      <c r="H76" s="25">
        <f>G76*0.5</f>
        <v>250</v>
      </c>
      <c r="I76" s="25">
        <f>G76*0.5</f>
        <v>250</v>
      </c>
      <c r="J76" s="31"/>
    </row>
    <row r="77" ht="40.05" customHeight="1" spans="1:10">
      <c r="A77" s="12"/>
      <c r="B77" s="16" t="s">
        <v>13</v>
      </c>
      <c r="C77" s="14">
        <v>65</v>
      </c>
      <c r="D77" s="16" t="s">
        <v>141</v>
      </c>
      <c r="E77" s="18" t="s">
        <v>142</v>
      </c>
      <c r="F77" s="18" t="s">
        <v>144</v>
      </c>
      <c r="G77" s="28">
        <v>500</v>
      </c>
      <c r="H77" s="25">
        <f t="shared" ref="H77:H82" si="11">G77*0.5</f>
        <v>250</v>
      </c>
      <c r="I77" s="25">
        <f t="shared" ref="I77:I82" si="12">G77*0.5</f>
        <v>250</v>
      </c>
      <c r="J77" s="31"/>
    </row>
    <row r="78" ht="40.05" customHeight="1" spans="1:10">
      <c r="A78" s="12"/>
      <c r="B78" s="16" t="s">
        <v>13</v>
      </c>
      <c r="C78" s="14">
        <v>66</v>
      </c>
      <c r="D78" s="16" t="s">
        <v>145</v>
      </c>
      <c r="E78" s="18" t="s">
        <v>146</v>
      </c>
      <c r="F78" s="18" t="s">
        <v>147</v>
      </c>
      <c r="G78" s="28">
        <v>7000</v>
      </c>
      <c r="H78" s="25">
        <f t="shared" si="11"/>
        <v>3500</v>
      </c>
      <c r="I78" s="25">
        <f t="shared" si="12"/>
        <v>3500</v>
      </c>
      <c r="J78" s="31"/>
    </row>
    <row r="79" ht="40.05" customHeight="1" spans="1:10">
      <c r="A79" s="12"/>
      <c r="B79" s="16" t="s">
        <v>13</v>
      </c>
      <c r="C79" s="14">
        <v>67</v>
      </c>
      <c r="D79" s="16" t="s">
        <v>145</v>
      </c>
      <c r="E79" s="18" t="s">
        <v>146</v>
      </c>
      <c r="F79" s="18" t="s">
        <v>148</v>
      </c>
      <c r="G79" s="28">
        <v>7000</v>
      </c>
      <c r="H79" s="25">
        <f t="shared" si="11"/>
        <v>3500</v>
      </c>
      <c r="I79" s="25">
        <f t="shared" si="12"/>
        <v>3500</v>
      </c>
      <c r="J79" s="31"/>
    </row>
    <row r="80" ht="40.05" customHeight="1" spans="1:10">
      <c r="A80" s="12"/>
      <c r="B80" s="16" t="s">
        <v>13</v>
      </c>
      <c r="C80" s="14">
        <v>68</v>
      </c>
      <c r="D80" s="16" t="s">
        <v>145</v>
      </c>
      <c r="E80" s="18" t="s">
        <v>146</v>
      </c>
      <c r="F80" s="18" t="s">
        <v>149</v>
      </c>
      <c r="G80" s="28">
        <v>7000</v>
      </c>
      <c r="H80" s="25">
        <f t="shared" si="11"/>
        <v>3500</v>
      </c>
      <c r="I80" s="25">
        <f t="shared" si="12"/>
        <v>3500</v>
      </c>
      <c r="J80" s="31"/>
    </row>
    <row r="81" ht="40.05" customHeight="1" spans="1:10">
      <c r="A81" s="12"/>
      <c r="B81" s="16" t="s">
        <v>13</v>
      </c>
      <c r="C81" s="14">
        <v>69</v>
      </c>
      <c r="D81" s="16" t="s">
        <v>145</v>
      </c>
      <c r="E81" s="18" t="s">
        <v>146</v>
      </c>
      <c r="F81" s="18" t="s">
        <v>150</v>
      </c>
      <c r="G81" s="28">
        <v>7000</v>
      </c>
      <c r="H81" s="25">
        <f t="shared" si="11"/>
        <v>3500</v>
      </c>
      <c r="I81" s="25">
        <f t="shared" si="12"/>
        <v>3500</v>
      </c>
      <c r="J81" s="31"/>
    </row>
    <row r="82" ht="60.6" customHeight="1" spans="1:10">
      <c r="A82" s="12"/>
      <c r="B82" s="16" t="s">
        <v>151</v>
      </c>
      <c r="C82" s="14">
        <v>70</v>
      </c>
      <c r="D82" s="16" t="s">
        <v>145</v>
      </c>
      <c r="E82" s="18" t="s">
        <v>146</v>
      </c>
      <c r="F82" s="18" t="s">
        <v>71</v>
      </c>
      <c r="G82" s="28">
        <v>100000</v>
      </c>
      <c r="H82" s="25">
        <f t="shared" si="11"/>
        <v>50000</v>
      </c>
      <c r="I82" s="25">
        <f t="shared" si="12"/>
        <v>50000</v>
      </c>
      <c r="J82" s="31"/>
    </row>
    <row r="83" ht="39.6" customHeight="1" spans="1:9">
      <c r="A83" s="12"/>
      <c r="B83" s="32" t="s">
        <v>45</v>
      </c>
      <c r="C83" s="32"/>
      <c r="D83" s="32"/>
      <c r="E83" s="34"/>
      <c r="F83" s="34"/>
      <c r="G83" s="25">
        <f>SUM(G76:G82)</f>
        <v>129000</v>
      </c>
      <c r="H83" s="25">
        <f t="shared" ref="H83:I83" si="13">SUM(H76:H82)</f>
        <v>64500</v>
      </c>
      <c r="I83" s="25">
        <f t="shared" si="13"/>
        <v>64500</v>
      </c>
    </row>
    <row r="84" ht="40.05" customHeight="1" spans="1:9">
      <c r="A84" s="33" t="s">
        <v>152</v>
      </c>
      <c r="B84" s="33"/>
      <c r="C84" s="33"/>
      <c r="D84" s="33"/>
      <c r="E84" s="33"/>
      <c r="F84" s="33"/>
      <c r="G84" s="25">
        <f>G33+G46+G49+G52+G54+G56+G75+G83</f>
        <v>1185452</v>
      </c>
      <c r="H84" s="25">
        <f t="shared" ref="H84:I84" si="14">H33+H46+H49+H52+H54+H56+H75+H83</f>
        <v>519818</v>
      </c>
      <c r="I84" s="25">
        <f t="shared" si="14"/>
        <v>665634</v>
      </c>
    </row>
  </sheetData>
  <mergeCells count="17">
    <mergeCell ref="A2:I2"/>
    <mergeCell ref="G4:I4"/>
    <mergeCell ref="A84:F84"/>
    <mergeCell ref="A4:A5"/>
    <mergeCell ref="A6:A33"/>
    <mergeCell ref="A34:A46"/>
    <mergeCell ref="A47:A49"/>
    <mergeCell ref="A50:A52"/>
    <mergeCell ref="A53:A54"/>
    <mergeCell ref="A55:A56"/>
    <mergeCell ref="A57:A75"/>
    <mergeCell ref="A76:A83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68" orientation="portrait"/>
  <headerFooter/>
  <rowBreaks count="1" manualBreakCount="1">
    <brk id="5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2021-05-19T16:33:00Z</dcterms:created>
  <cp:lastPrinted>2021-05-19T19:17:00Z</cp:lastPrinted>
  <dcterms:modified xsi:type="dcterms:W3CDTF">2024-02-20T15:16:34Z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E90A63295ADCF8ED944AD465A4E0F59D</vt:lpwstr>
  </property>
  <property fmtid="{D5CDD505-2E9C-101B-9397-08002B2CF9AE}" pid="3" name="KSOProductBuildVer">
    <vt:lpwstr>2052-11.8.2.11961</vt:lpwstr>
  </property>
</Properties>
</file>