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总表" sheetId="6" r:id="rId1"/>
    <sheet name="精卫" sheetId="4" r:id="rId2"/>
    <sheet name="癫痫" sheetId="5" r:id="rId3"/>
  </sheets>
  <definedNames>
    <definedName name="_xlnm.Print_Titles" localSheetId="0">总表!$4:$4</definedName>
    <definedName name="_xlnm.Print_Titles" localSheetId="1">精卫!$4:$5</definedName>
  </definedNames>
  <calcPr calcId="144525"/>
</workbook>
</file>

<file path=xl/sharedStrings.xml><?xml version="1.0" encoding="utf-8"?>
<sst xmlns="http://schemas.openxmlformats.org/spreadsheetml/2006/main" count="80" uniqueCount="44">
  <si>
    <t>附件7</t>
  </si>
  <si>
    <t>2023年中央财政补助重大传染病防控精神卫生项目资金测算表（市县）</t>
  </si>
  <si>
    <t>金额：万元</t>
  </si>
  <si>
    <t>单位</t>
  </si>
  <si>
    <t>合计</t>
  </si>
  <si>
    <t>严重精神障碍管理治疗项目</t>
  </si>
  <si>
    <t>癫痫防治管理项目</t>
  </si>
  <si>
    <t>江门市合计</t>
  </si>
  <si>
    <t>市第三人民医院</t>
  </si>
  <si>
    <t>蓬江区</t>
  </si>
  <si>
    <t>江海区</t>
  </si>
  <si>
    <t>新会区</t>
  </si>
  <si>
    <t>台山市</t>
  </si>
  <si>
    <t>开平市</t>
  </si>
  <si>
    <t>鹤山市</t>
  </si>
  <si>
    <t>恩平市</t>
  </si>
  <si>
    <t>附件7-1</t>
  </si>
  <si>
    <t>病例筛查与诊断 （60元/例）　</t>
  </si>
  <si>
    <t>2-5级危险行为病人应急处置和专科医生提供对社区医生的随访技术指导（500元/例）</t>
  </si>
  <si>
    <t>登记病人家属护理教育（40元/家属）</t>
  </si>
  <si>
    <t>项目管理技术指导 ，重点指导6类人员，包括项目管理、个案管理、医师、数据管理、民警、居委会人员等。（省级指导省、市6类人员330人，每人每天335元，共1天；每个地市培训县区6类人员30人，每人每天200元，共1天）</t>
  </si>
  <si>
    <t>项目质控、数据处理及评估表格印刷（每例患者40元）</t>
  </si>
  <si>
    <t>社会心理服务体系建设试点推广（每省补助300万元）</t>
  </si>
  <si>
    <t>常见精神障碍防治和儿童青少年心理健康促进（支持开展抑郁症、老年痴呆、儿童青少年心理疾病等常见精神障碍防治的社会动员、科普宣传、摸底调查等）</t>
  </si>
  <si>
    <t>任务数</t>
  </si>
  <si>
    <t>补助金额</t>
  </si>
  <si>
    <t>任务数（个）</t>
  </si>
  <si>
    <t>江门市</t>
  </si>
  <si>
    <t>附件7-2</t>
  </si>
  <si>
    <t>2023年中央财政补助重大传染病防控癫痫防治管理项目资金测算表（市县）</t>
  </si>
  <si>
    <t>单位：万元</t>
  </si>
  <si>
    <t>项目单位</t>
  </si>
  <si>
    <r>
      <rPr>
        <b/>
        <sz val="10"/>
        <color rgb="FF000000"/>
        <rFont val="宋体"/>
        <charset val="134"/>
        <scheme val="minor"/>
      </rPr>
      <t>病例筛查与诊断复核</t>
    </r>
    <r>
      <rPr>
        <sz val="10"/>
        <color rgb="FF000000"/>
        <rFont val="宋体"/>
        <charset val="134"/>
        <scheme val="minor"/>
      </rPr>
      <t>（每例30元，其中筛查15元/例，诊断复核15元/例）  ）</t>
    </r>
  </si>
  <si>
    <r>
      <rPr>
        <b/>
        <sz val="10"/>
        <rFont val="宋体"/>
        <charset val="134"/>
        <scheme val="minor"/>
      </rPr>
      <t>抗癫痫药物治疗</t>
    </r>
    <r>
      <rPr>
        <sz val="10"/>
        <rFont val="宋体"/>
        <charset val="134"/>
        <scheme val="minor"/>
      </rPr>
      <t>（315元/人（含药物治疗、化验补助））</t>
    </r>
  </si>
  <si>
    <r>
      <rPr>
        <b/>
        <sz val="10"/>
        <rFont val="宋体"/>
        <charset val="134"/>
        <scheme val="minor"/>
      </rPr>
      <t>病例随访</t>
    </r>
    <r>
      <rPr>
        <sz val="10"/>
        <rFont val="宋体"/>
        <charset val="134"/>
        <scheme val="minor"/>
      </rPr>
      <t>(每次5元，12次)</t>
    </r>
  </si>
  <si>
    <r>
      <rPr>
        <b/>
        <sz val="10"/>
        <rFont val="宋体"/>
        <charset val="134"/>
        <scheme val="minor"/>
      </rPr>
      <t>家属护理教育</t>
    </r>
    <r>
      <rPr>
        <sz val="10"/>
        <rFont val="宋体"/>
        <charset val="134"/>
      </rPr>
      <t xml:space="preserve">
(对病人家属提供护理教育，5元/人)</t>
    </r>
  </si>
  <si>
    <r>
      <rPr>
        <b/>
        <sz val="10"/>
        <rFont val="宋体"/>
        <charset val="134"/>
        <scheme val="minor"/>
      </rPr>
      <t>数据处理（0</t>
    </r>
    <r>
      <rPr>
        <b/>
        <sz val="10"/>
        <rFont val="宋体"/>
        <charset val="134"/>
        <scheme val="minor"/>
      </rPr>
      <t>.5万元/县）</t>
    </r>
  </si>
  <si>
    <r>
      <rPr>
        <b/>
        <sz val="10"/>
        <rFont val="宋体"/>
        <charset val="134"/>
        <scheme val="minor"/>
      </rPr>
      <t>项目指导培训</t>
    </r>
    <r>
      <rPr>
        <sz val="10"/>
        <rFont val="宋体"/>
        <charset val="134"/>
        <scheme val="minor"/>
      </rPr>
      <t>(220元/人天，每个区县20人，培训1天)</t>
    </r>
  </si>
  <si>
    <r>
      <rPr>
        <b/>
        <sz val="10"/>
        <rFont val="宋体"/>
        <charset val="134"/>
        <scheme val="minor"/>
      </rPr>
      <t>项目质控</t>
    </r>
    <r>
      <rPr>
        <sz val="10"/>
        <rFont val="宋体"/>
        <charset val="134"/>
        <scheme val="minor"/>
      </rPr>
      <t>（30元/人天次，每个区县66人天次）</t>
    </r>
  </si>
  <si>
    <t>金额</t>
  </si>
  <si>
    <t>任务数（例）</t>
  </si>
  <si>
    <t>任务数（人）</t>
  </si>
  <si>
    <t>任务数（人天次）</t>
  </si>
  <si>
    <t>新会区（新会区第三人民医院 ）</t>
  </si>
</sst>
</file>

<file path=xl/styles.xml><?xml version="1.0" encoding="utf-8"?>
<styleSheet xmlns="http://schemas.openxmlformats.org/spreadsheetml/2006/main">
  <numFmts count="8">
    <numFmt numFmtId="176" formatCode="0.0_ "/>
    <numFmt numFmtId="177" formatCode="0_);[Red]\(0\)"/>
    <numFmt numFmtId="178" formatCode="0_ "/>
    <numFmt numFmtId="179" formatCode="0.00_);[Red]\(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0">
    <font>
      <sz val="11"/>
      <color theme="1"/>
      <name val="宋体"/>
      <charset val="134"/>
      <scheme val="minor"/>
    </font>
    <font>
      <sz val="12"/>
      <name val="宋体"/>
      <charset val="134"/>
    </font>
    <font>
      <sz val="6"/>
      <name val="宋体"/>
      <charset val="134"/>
    </font>
    <font>
      <sz val="10"/>
      <name val="宋体"/>
      <charset val="134"/>
    </font>
    <font>
      <b/>
      <sz val="10"/>
      <name val="Times New Roman"/>
      <charset val="134"/>
    </font>
    <font>
      <sz val="12"/>
      <name val="黑体"/>
      <charset val="134"/>
    </font>
    <font>
      <sz val="12"/>
      <color indexed="10"/>
      <name val="宋体"/>
      <charset val="134"/>
    </font>
    <font>
      <b/>
      <sz val="16"/>
      <name val="宋体"/>
      <charset val="134"/>
    </font>
    <font>
      <b/>
      <sz val="12"/>
      <name val="宋体"/>
      <charset val="134"/>
    </font>
    <font>
      <b/>
      <sz val="6"/>
      <name val="宋体"/>
      <charset val="134"/>
    </font>
    <font>
      <b/>
      <sz val="10"/>
      <name val="宋体"/>
      <charset val="134"/>
    </font>
    <font>
      <b/>
      <sz val="10"/>
      <color rgb="FF000000"/>
      <name val="宋体"/>
      <charset val="134"/>
      <scheme val="minor"/>
    </font>
    <font>
      <b/>
      <sz val="9"/>
      <name val="宋体"/>
      <charset val="134"/>
    </font>
    <font>
      <b/>
      <sz val="10"/>
      <name val="宋体"/>
      <charset val="134"/>
      <scheme val="minor"/>
    </font>
    <font>
      <sz val="10"/>
      <name val="宋体"/>
      <charset val="134"/>
      <scheme val="minor"/>
    </font>
    <font>
      <sz val="9"/>
      <name val="宋体"/>
      <charset val="134"/>
    </font>
    <font>
      <sz val="10"/>
      <color theme="1"/>
      <name val="宋体"/>
      <charset val="134"/>
      <scheme val="minor"/>
    </font>
    <font>
      <sz val="10"/>
      <name val="汉仪报宋简"/>
      <charset val="134"/>
    </font>
    <font>
      <b/>
      <sz val="14"/>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rgb="FFFFFFFF"/>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b/>
      <sz val="11"/>
      <color theme="1"/>
      <name val="宋体"/>
      <charset val="0"/>
      <scheme val="minor"/>
    </font>
    <font>
      <sz val="11"/>
      <color rgb="FF9C0006"/>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indexed="8"/>
      <name val="宋体"/>
      <charset val="134"/>
    </font>
    <font>
      <b/>
      <sz val="15"/>
      <color theme="3"/>
      <name val="宋体"/>
      <charset val="134"/>
      <scheme val="minor"/>
    </font>
    <font>
      <u/>
      <sz val="11"/>
      <color rgb="FF0000FF"/>
      <name val="宋体"/>
      <charset val="0"/>
      <scheme val="minor"/>
    </font>
    <font>
      <u/>
      <sz val="11"/>
      <color rgb="FF800080"/>
      <name val="宋体"/>
      <charset val="0"/>
      <scheme val="minor"/>
    </font>
    <font>
      <sz val="10"/>
      <color rgb="FF000000"/>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6"/>
        <bgColor indexed="64"/>
      </patternFill>
    </fill>
    <fill>
      <patternFill patternType="solid">
        <fgColor theme="9" tint="0.599993896298105"/>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FCC99"/>
        <bgColor indexed="64"/>
      </patternFill>
    </fill>
    <fill>
      <patternFill patternType="solid">
        <fgColor theme="8"/>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s>
  <cellStyleXfs count="55">
    <xf numFmtId="0" fontId="0" fillId="0" borderId="0">
      <alignment vertical="center"/>
    </xf>
    <xf numFmtId="0" fontId="1" fillId="0" borderId="0"/>
    <xf numFmtId="0" fontId="1" fillId="0" borderId="0" applyProtection="0">
      <alignment vertical="center"/>
    </xf>
    <xf numFmtId="0" fontId="0" fillId="0" borderId="0">
      <alignment vertical="center"/>
    </xf>
    <xf numFmtId="0" fontId="19" fillId="11" borderId="0" applyNumberFormat="0" applyBorder="0" applyAlignment="0" applyProtection="0">
      <alignment vertical="center"/>
    </xf>
    <xf numFmtId="0" fontId="19" fillId="23" borderId="0" applyNumberFormat="0" applyBorder="0" applyAlignment="0" applyProtection="0">
      <alignment vertical="center"/>
    </xf>
    <xf numFmtId="0" fontId="20" fillId="12" borderId="0" applyNumberFormat="0" applyBorder="0" applyAlignment="0" applyProtection="0">
      <alignment vertical="center"/>
    </xf>
    <xf numFmtId="0" fontId="19" fillId="20" borderId="0" applyNumberFormat="0" applyBorder="0" applyAlignment="0" applyProtection="0">
      <alignment vertical="center"/>
    </xf>
    <xf numFmtId="0" fontId="19" fillId="22" borderId="0" applyNumberFormat="0" applyBorder="0" applyAlignment="0" applyProtection="0">
      <alignment vertical="center"/>
    </xf>
    <xf numFmtId="0" fontId="20" fillId="19" borderId="0" applyNumberFormat="0" applyBorder="0" applyAlignment="0" applyProtection="0">
      <alignment vertical="center"/>
    </xf>
    <xf numFmtId="0" fontId="19" fillId="17" borderId="0" applyNumberFormat="0" applyBorder="0" applyAlignment="0" applyProtection="0">
      <alignment vertical="center"/>
    </xf>
    <xf numFmtId="0" fontId="27" fillId="0" borderId="9" applyNumberFormat="0" applyFill="0" applyAlignment="0" applyProtection="0">
      <alignment vertical="center"/>
    </xf>
    <xf numFmtId="0" fontId="26" fillId="0" borderId="0" applyNumberFormat="0" applyFill="0" applyBorder="0" applyAlignment="0" applyProtection="0">
      <alignment vertical="center"/>
    </xf>
    <xf numFmtId="0" fontId="28"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33" fillId="0" borderId="13" applyNumberFormat="0" applyFill="0" applyAlignment="0" applyProtection="0">
      <alignment vertical="center"/>
    </xf>
    <xf numFmtId="42" fontId="0" fillId="0" borderId="0" applyFont="0" applyFill="0" applyBorder="0" applyAlignment="0" applyProtection="0">
      <alignment vertical="center"/>
    </xf>
    <xf numFmtId="0" fontId="20" fillId="24" borderId="0" applyNumberFormat="0" applyBorder="0" applyAlignment="0" applyProtection="0">
      <alignment vertical="center"/>
    </xf>
    <xf numFmtId="0" fontId="34" fillId="0" borderId="0" applyNumberFormat="0" applyFill="0" applyBorder="0" applyAlignment="0" applyProtection="0">
      <alignment vertical="center"/>
    </xf>
    <xf numFmtId="0" fontId="19" fillId="21" borderId="0" applyNumberFormat="0" applyBorder="0" applyAlignment="0" applyProtection="0">
      <alignment vertical="center"/>
    </xf>
    <xf numFmtId="0" fontId="35" fillId="0" borderId="0"/>
    <xf numFmtId="0" fontId="20" fillId="25" borderId="0" applyNumberFormat="0" applyBorder="0" applyAlignment="0" applyProtection="0">
      <alignment vertical="center"/>
    </xf>
    <xf numFmtId="0" fontId="0" fillId="0" borderId="0"/>
    <xf numFmtId="0" fontId="36" fillId="0" borderId="13" applyNumberFormat="0" applyFill="0" applyAlignment="0" applyProtection="0">
      <alignment vertical="center"/>
    </xf>
    <xf numFmtId="0" fontId="37" fillId="0" borderId="0" applyNumberFormat="0" applyFill="0" applyBorder="0" applyAlignment="0" applyProtection="0">
      <alignment vertical="center"/>
    </xf>
    <xf numFmtId="0" fontId="19" fillId="29" borderId="0" applyNumberFormat="0" applyBorder="0" applyAlignment="0" applyProtection="0">
      <alignment vertical="center"/>
    </xf>
    <xf numFmtId="44" fontId="0" fillId="0" borderId="0" applyFont="0" applyFill="0" applyBorder="0" applyAlignment="0" applyProtection="0">
      <alignment vertical="center"/>
    </xf>
    <xf numFmtId="0" fontId="19" fillId="16" borderId="0" applyNumberFormat="0" applyBorder="0" applyAlignment="0" applyProtection="0">
      <alignment vertical="center"/>
    </xf>
    <xf numFmtId="0" fontId="32" fillId="9" borderId="11" applyNumberFormat="0" applyAlignment="0" applyProtection="0">
      <alignment vertical="center"/>
    </xf>
    <xf numFmtId="0" fontId="38" fillId="0" borderId="0" applyNumberFormat="0" applyFill="0" applyBorder="0" applyAlignment="0" applyProtection="0">
      <alignment vertical="center"/>
    </xf>
    <xf numFmtId="41" fontId="0" fillId="0" borderId="0" applyFont="0" applyFill="0" applyBorder="0" applyAlignment="0" applyProtection="0">
      <alignment vertical="center"/>
    </xf>
    <xf numFmtId="0" fontId="20" fillId="13" borderId="0" applyNumberFormat="0" applyBorder="0" applyAlignment="0" applyProtection="0">
      <alignment vertical="center"/>
    </xf>
    <xf numFmtId="0" fontId="19" fillId="31" borderId="0" applyNumberFormat="0" applyBorder="0" applyAlignment="0" applyProtection="0">
      <alignment vertical="center"/>
    </xf>
    <xf numFmtId="0" fontId="20" fillId="32" borderId="0" applyNumberFormat="0" applyBorder="0" applyAlignment="0" applyProtection="0">
      <alignment vertical="center"/>
    </xf>
    <xf numFmtId="0" fontId="30" fillId="18" borderId="11" applyNumberFormat="0" applyAlignment="0" applyProtection="0">
      <alignment vertical="center"/>
    </xf>
    <xf numFmtId="0" fontId="25" fillId="9" borderId="8" applyNumberFormat="0" applyAlignment="0" applyProtection="0">
      <alignment vertical="center"/>
    </xf>
    <xf numFmtId="0" fontId="24" fillId="8" borderId="7" applyNumberFormat="0" applyAlignment="0" applyProtection="0">
      <alignment vertical="center"/>
    </xf>
    <xf numFmtId="0" fontId="31" fillId="0" borderId="12" applyNumberFormat="0" applyFill="0" applyAlignment="0" applyProtection="0">
      <alignment vertical="center"/>
    </xf>
    <xf numFmtId="0" fontId="20" fillId="28" borderId="0" applyNumberFormat="0" applyBorder="0" applyAlignment="0" applyProtection="0">
      <alignment vertical="center"/>
    </xf>
    <xf numFmtId="0" fontId="20" fillId="7" borderId="0" applyNumberFormat="0" applyBorder="0" applyAlignment="0" applyProtection="0">
      <alignment vertical="center"/>
    </xf>
    <xf numFmtId="0" fontId="0" fillId="6" borderId="6" applyNumberFormat="0" applyFont="0" applyAlignment="0" applyProtection="0">
      <alignment vertical="center"/>
    </xf>
    <xf numFmtId="0" fontId="23" fillId="0" borderId="0" applyNumberFormat="0" applyFill="0" applyBorder="0" applyAlignment="0" applyProtection="0">
      <alignment vertical="center"/>
    </xf>
    <xf numFmtId="0" fontId="22" fillId="5" borderId="0" applyNumberFormat="0" applyBorder="0" applyAlignment="0" applyProtection="0">
      <alignment vertical="center"/>
    </xf>
    <xf numFmtId="0" fontId="27" fillId="0" borderId="0" applyNumberFormat="0" applyFill="0" applyBorder="0" applyAlignment="0" applyProtection="0">
      <alignment vertical="center"/>
    </xf>
    <xf numFmtId="0" fontId="20" fillId="14" borderId="0" applyNumberFormat="0" applyBorder="0" applyAlignment="0" applyProtection="0">
      <alignment vertical="center"/>
    </xf>
    <xf numFmtId="0" fontId="21" fillId="4" borderId="0" applyNumberFormat="0" applyBorder="0" applyAlignment="0" applyProtection="0">
      <alignment vertical="center"/>
    </xf>
    <xf numFmtId="0" fontId="19" fillId="30" borderId="0" applyNumberFormat="0" applyBorder="0" applyAlignment="0" applyProtection="0">
      <alignment vertical="center"/>
    </xf>
    <xf numFmtId="0" fontId="29" fillId="15" borderId="0" applyNumberFormat="0" applyBorder="0" applyAlignment="0" applyProtection="0">
      <alignment vertical="center"/>
    </xf>
    <xf numFmtId="0" fontId="20" fillId="27" borderId="0" applyNumberFormat="0" applyBorder="0" applyAlignment="0" applyProtection="0">
      <alignment vertical="center"/>
    </xf>
    <xf numFmtId="0" fontId="19" fillId="26" borderId="0" applyNumberFormat="0" applyBorder="0" applyAlignment="0" applyProtection="0">
      <alignment vertical="center"/>
    </xf>
    <xf numFmtId="0" fontId="1" fillId="0" borderId="0"/>
    <xf numFmtId="0" fontId="20" fillId="3" borderId="0" applyNumberFormat="0" applyBorder="0" applyAlignment="0" applyProtection="0">
      <alignment vertical="center"/>
    </xf>
    <xf numFmtId="0" fontId="19" fillId="2" borderId="0" applyNumberFormat="0" applyBorder="0" applyAlignment="0" applyProtection="0">
      <alignment vertical="center"/>
    </xf>
    <xf numFmtId="0" fontId="20" fillId="10" borderId="0" applyNumberFormat="0" applyBorder="0" applyAlignment="0" applyProtection="0">
      <alignment vertical="center"/>
    </xf>
  </cellStyleXfs>
  <cellXfs count="66">
    <xf numFmtId="0" fontId="0" fillId="0" borderId="0" xfId="0">
      <alignment vertical="center"/>
    </xf>
    <xf numFmtId="0" fontId="1" fillId="0" borderId="0" xfId="0" applyNumberFormat="1" applyFont="1" applyFill="1" applyBorder="1" applyAlignment="1"/>
    <xf numFmtId="0" fontId="2" fillId="0" borderId="0" xfId="0" applyFont="1" applyFill="1" applyAlignment="1"/>
    <xf numFmtId="0" fontId="3" fillId="0" borderId="0" xfId="0" applyFont="1" applyFill="1" applyAlignment="1"/>
    <xf numFmtId="0" fontId="4" fillId="0" borderId="0" xfId="0" applyFont="1" applyFill="1" applyAlignment="1"/>
    <xf numFmtId="0" fontId="1" fillId="0" borderId="0" xfId="0" applyFont="1" applyFill="1" applyAlignment="1"/>
    <xf numFmtId="0" fontId="2" fillId="0" borderId="0" xfId="0" applyFont="1" applyFill="1" applyAlignment="1">
      <alignment wrapText="1"/>
    </xf>
    <xf numFmtId="179" fontId="2" fillId="0" borderId="0" xfId="0" applyNumberFormat="1" applyFont="1" applyFill="1" applyAlignment="1">
      <alignment wrapText="1"/>
    </xf>
    <xf numFmtId="178" fontId="2" fillId="0" borderId="0" xfId="0" applyNumberFormat="1" applyFont="1" applyFill="1" applyAlignment="1">
      <alignment horizontal="center"/>
    </xf>
    <xf numFmtId="179" fontId="2" fillId="0" borderId="0" xfId="0" applyNumberFormat="1" applyFont="1" applyFill="1" applyAlignment="1"/>
    <xf numFmtId="177" fontId="2" fillId="0" borderId="0" xfId="0" applyNumberFormat="1" applyFont="1" applyFill="1" applyAlignment="1">
      <alignment horizontal="center"/>
    </xf>
    <xf numFmtId="178" fontId="2" fillId="0" borderId="0" xfId="0" applyNumberFormat="1" applyFont="1" applyFill="1" applyAlignment="1"/>
    <xf numFmtId="177" fontId="2" fillId="0" borderId="0" xfId="0" applyNumberFormat="1" applyFont="1" applyFill="1" applyAlignment="1"/>
    <xf numFmtId="0" fontId="0" fillId="0" borderId="0" xfId="0" applyFill="1">
      <alignment vertical="center"/>
    </xf>
    <xf numFmtId="0" fontId="5" fillId="0" borderId="0" xfId="0" applyNumberFormat="1" applyFont="1" applyFill="1" applyBorder="1" applyAlignment="1">
      <alignment horizontal="left" vertical="center" wrapText="1"/>
    </xf>
    <xf numFmtId="0" fontId="1" fillId="0" borderId="0" xfId="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7" fillId="0" borderId="0" xfId="0" applyNumberFormat="1" applyFont="1" applyFill="1" applyAlignment="1">
      <alignment horizontal="center" vertical="center" wrapText="1"/>
    </xf>
    <xf numFmtId="0" fontId="8" fillId="0" borderId="0" xfId="0" applyFont="1" applyFill="1" applyBorder="1" applyAlignment="1">
      <alignment horizontal="center" vertical="center" wrapText="1"/>
    </xf>
    <xf numFmtId="179" fontId="1" fillId="0" borderId="0" xfId="0" applyNumberFormat="1" applyFont="1" applyFill="1" applyBorder="1" applyAlignment="1">
      <alignment horizontal="center" vertical="center" wrapText="1"/>
    </xf>
    <xf numFmtId="178" fontId="9" fillId="0" borderId="0"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77" fontId="11" fillId="0" borderId="2" xfId="21" applyNumberFormat="1" applyFont="1" applyFill="1" applyBorder="1" applyAlignment="1">
      <alignment horizontal="center" vertical="center" wrapText="1"/>
    </xf>
    <xf numFmtId="178" fontId="12"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4" fontId="3" fillId="0" borderId="1" xfId="0" applyNumberFormat="1" applyFont="1" applyFill="1" applyBorder="1" applyAlignment="1">
      <alignment horizontal="left" vertical="center" wrapText="1"/>
    </xf>
    <xf numFmtId="179"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9" fontId="8" fillId="0" borderId="0" xfId="0" applyNumberFormat="1" applyFont="1" applyFill="1" applyBorder="1" applyAlignment="1">
      <alignment horizontal="center" vertical="center" wrapText="1"/>
    </xf>
    <xf numFmtId="177" fontId="9" fillId="0" borderId="0" xfId="0" applyNumberFormat="1" applyFont="1" applyFill="1" applyBorder="1" applyAlignment="1">
      <alignment horizontal="center" vertical="center" wrapText="1"/>
    </xf>
    <xf numFmtId="177" fontId="11" fillId="0" borderId="3" xfId="21" applyNumberFormat="1" applyFont="1" applyFill="1" applyBorder="1" applyAlignment="1">
      <alignment horizontal="center" vertical="center" wrapText="1"/>
    </xf>
    <xf numFmtId="177" fontId="13" fillId="0" borderId="2" xfId="21" applyNumberFormat="1" applyFont="1" applyFill="1" applyBorder="1" applyAlignment="1">
      <alignment horizontal="center" vertical="center" wrapText="1"/>
    </xf>
    <xf numFmtId="177" fontId="13" fillId="0" borderId="3" xfId="21" applyNumberFormat="1" applyFont="1" applyFill="1" applyBorder="1" applyAlignment="1">
      <alignment horizontal="center" vertical="center" wrapText="1"/>
    </xf>
    <xf numFmtId="179" fontId="12" fillId="0" borderId="1" xfId="0" applyNumberFormat="1" applyFont="1" applyFill="1" applyBorder="1" applyAlignment="1">
      <alignment horizontal="center" vertical="center" wrapText="1"/>
    </xf>
    <xf numFmtId="0" fontId="14" fillId="0" borderId="1" xfId="23" applyFont="1" applyFill="1" applyBorder="1" applyAlignment="1">
      <alignment horizontal="center" vertical="center"/>
    </xf>
    <xf numFmtId="178" fontId="8" fillId="0" borderId="0" xfId="0" applyNumberFormat="1" applyFont="1" applyFill="1" applyBorder="1" applyAlignment="1">
      <alignment horizontal="center" vertical="center" wrapText="1"/>
    </xf>
    <xf numFmtId="177" fontId="8" fillId="0" borderId="0" xfId="0" applyNumberFormat="1" applyFont="1" applyFill="1" applyBorder="1" applyAlignment="1">
      <alignment horizontal="center" vertical="center" wrapText="1"/>
    </xf>
    <xf numFmtId="176" fontId="13" fillId="0" borderId="1" xfId="51"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177" fontId="14" fillId="0" borderId="1" xfId="23" applyNumberFormat="1" applyFont="1" applyFill="1" applyBorder="1" applyAlignment="1">
      <alignment horizontal="center" vertical="center"/>
    </xf>
    <xf numFmtId="0" fontId="15" fillId="0" borderId="4" xfId="0" applyFont="1" applyFill="1" applyBorder="1" applyAlignment="1">
      <alignment vertical="center" wrapText="1"/>
    </xf>
    <xf numFmtId="177" fontId="13" fillId="0" borderId="2" xfId="51" applyNumberFormat="1" applyFont="1" applyFill="1" applyBorder="1" applyAlignment="1">
      <alignment horizontal="center" vertical="center" wrapText="1"/>
    </xf>
    <xf numFmtId="177" fontId="13" fillId="0" borderId="3" xfId="51" applyNumberFormat="1" applyFont="1" applyFill="1" applyBorder="1" applyAlignment="1">
      <alignment horizontal="center" vertical="center" wrapText="1"/>
    </xf>
    <xf numFmtId="177" fontId="13" fillId="0" borderId="5" xfId="51"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7" fillId="0" borderId="0" xfId="0" applyNumberFormat="1" applyFont="1" applyFill="1" applyBorder="1" applyAlignment="1">
      <alignment vertical="center" wrapText="1"/>
    </xf>
    <xf numFmtId="0" fontId="10" fillId="0" borderId="0" xfId="0" applyFont="1" applyFill="1" applyAlignment="1"/>
    <xf numFmtId="0" fontId="3" fillId="0" borderId="0" xfId="0" applyNumberFormat="1" applyFont="1" applyFill="1" applyBorder="1" applyAlignment="1"/>
    <xf numFmtId="0" fontId="1"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0" fontId="3" fillId="0" borderId="0" xfId="0" applyNumberFormat="1" applyFont="1" applyFill="1" applyAlignment="1">
      <alignment horizontal="right" vertical="center"/>
    </xf>
    <xf numFmtId="0"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16" fillId="0" borderId="1" xfId="0" applyNumberFormat="1" applyFont="1" applyBorder="1" applyAlignment="1">
      <alignment horizontal="center" vertical="center"/>
    </xf>
    <xf numFmtId="0" fontId="3" fillId="0" borderId="1" xfId="2" applyNumberFormat="1" applyFont="1" applyFill="1" applyBorder="1" applyAlignment="1">
      <alignment horizontal="center" vertical="center" wrapText="1"/>
    </xf>
    <xf numFmtId="0" fontId="17" fillId="0" borderId="1" xfId="1" applyNumberFormat="1" applyFont="1" applyFill="1" applyBorder="1" applyAlignment="1" applyProtection="1">
      <alignment horizontal="center" vertical="center"/>
      <protection locked="0"/>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xf>
    <xf numFmtId="0" fontId="18" fillId="0" borderId="0" xfId="0" applyNumberFormat="1" applyFont="1" applyFill="1" applyBorder="1" applyAlignment="1">
      <alignment horizontal="center" vertical="center"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right" vertical="center"/>
    </xf>
  </cellXfs>
  <cellStyles count="55">
    <cellStyle name="常规" xfId="0" builtinId="0"/>
    <cellStyle name="常规_分县年报格式" xfId="1"/>
    <cellStyle name="常规_Sheet1" xfId="2"/>
    <cellStyle name="常规 26"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60% - 强调文字颜色 4" xfId="18" builtinId="44"/>
    <cellStyle name="警告文本" xfId="19" builtinId="11"/>
    <cellStyle name="20% - 强调文字颜色 2" xfId="20" builtinId="34"/>
    <cellStyle name="常规_2013年精神卫生资金分配表20130703" xfId="21"/>
    <cellStyle name="60% - 强调文字颜色 5" xfId="22" builtinId="48"/>
    <cellStyle name="常规 17 3" xfId="23"/>
    <cellStyle name="标题 1" xfId="24" builtinId="16"/>
    <cellStyle name="超链接" xfId="25" builtinId="8"/>
    <cellStyle name="20% - 强调文字颜色 3" xfId="26" builtinId="38"/>
    <cellStyle name="货币" xfId="27" builtinId="4"/>
    <cellStyle name="20% - 强调文字颜色 4" xfId="28" builtinId="42"/>
    <cellStyle name="计算" xfId="29" builtinId="22"/>
    <cellStyle name="已访问的超链接" xfId="30" builtinId="9"/>
    <cellStyle name="千位分隔[0]" xfId="31" builtinId="6"/>
    <cellStyle name="强调文字颜色 4" xfId="32" builtinId="41"/>
    <cellStyle name="40% - 强调文字颜色 3" xfId="33" builtinId="39"/>
    <cellStyle name="60% - 强调文字颜色 6" xfId="34" builtinId="52"/>
    <cellStyle name="输入" xfId="35" builtinId="20"/>
    <cellStyle name="输出" xfId="36" builtinId="21"/>
    <cellStyle name="检查单元格" xfId="37" builtinId="23"/>
    <cellStyle name="链接单元格" xfId="38" builtinId="24"/>
    <cellStyle name="60% - 强调文字颜色 1" xfId="39" builtinId="32"/>
    <cellStyle name="60% - 强调文字颜色 3" xfId="40" builtinId="40"/>
    <cellStyle name="注释" xfId="41" builtinId="10"/>
    <cellStyle name="标题" xfId="42" builtinId="15"/>
    <cellStyle name="好" xfId="43" builtinId="26"/>
    <cellStyle name="标题 4" xfId="44" builtinId="19"/>
    <cellStyle name="强调文字颜色 1" xfId="45" builtinId="29"/>
    <cellStyle name="适中" xfId="46" builtinId="28"/>
    <cellStyle name="20% - 强调文字颜色 1" xfId="47" builtinId="30"/>
    <cellStyle name="差" xfId="48" builtinId="27"/>
    <cellStyle name="强调文字颜色 2" xfId="49" builtinId="33"/>
    <cellStyle name="40% - 强调文字颜色 1" xfId="50" builtinId="31"/>
    <cellStyle name="常规 2" xfId="51"/>
    <cellStyle name="60% - 强调文字颜色 2" xfId="52" builtinId="36"/>
    <cellStyle name="40% - 强调文字颜色 2" xfId="53" builtinId="35"/>
    <cellStyle name="强调文字颜色 3" xfId="54"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A13"/>
  <sheetViews>
    <sheetView tabSelected="1" workbookViewId="0">
      <pane xSplit="1" ySplit="4" topLeftCell="B5" activePane="bottomRight" state="frozen"/>
      <selection/>
      <selection pane="topRight"/>
      <selection pane="bottomLeft"/>
      <selection pane="bottomRight" activeCell="B11" sqref="B11"/>
    </sheetView>
  </sheetViews>
  <sheetFormatPr defaultColWidth="9" defaultRowHeight="15.75"/>
  <cols>
    <col min="1" max="1" width="29.25" style="49" customWidth="1"/>
    <col min="2" max="2" width="21.1083333333333" style="49" customWidth="1"/>
    <col min="3" max="3" width="25.6666666666667" style="15" customWidth="1"/>
    <col min="4" max="4" width="21.1083333333333" style="15" customWidth="1"/>
    <col min="5" max="5" width="10.25" style="15" customWidth="1"/>
    <col min="6" max="235" width="9" style="15"/>
    <col min="236" max="16370" width="9" style="1"/>
  </cols>
  <sheetData>
    <row r="1" s="1" customFormat="1" spans="1:235">
      <c r="A1" s="14" t="s">
        <v>0</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row>
    <row r="2" s="1" customFormat="1" ht="18" spans="1:235">
      <c r="A2" s="63" t="s">
        <v>1</v>
      </c>
      <c r="B2" s="63"/>
      <c r="C2" s="63"/>
      <c r="D2" s="63"/>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row>
    <row r="3" s="1" customFormat="1" spans="2:235">
      <c r="B3" s="64"/>
      <c r="C3" s="64"/>
      <c r="D3" s="65" t="s">
        <v>2</v>
      </c>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row>
    <row r="4" s="48" customFormat="1" ht="34" customHeight="1" spans="1:235">
      <c r="A4" s="52" t="s">
        <v>3</v>
      </c>
      <c r="B4" s="52" t="s">
        <v>4</v>
      </c>
      <c r="C4" s="52" t="s">
        <v>5</v>
      </c>
      <c r="D4" s="52" t="s">
        <v>6</v>
      </c>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row>
    <row r="5" s="1" customFormat="1" spans="1:235">
      <c r="A5" s="54" t="s">
        <v>7</v>
      </c>
      <c r="B5" s="54">
        <f>C5+D5</f>
        <v>240.1</v>
      </c>
      <c r="C5" s="55">
        <v>222.58</v>
      </c>
      <c r="D5" s="56">
        <v>17.52</v>
      </c>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row>
    <row r="6" s="1" customFormat="1" spans="1:235">
      <c r="A6" s="54" t="s">
        <v>8</v>
      </c>
      <c r="B6" s="54">
        <f t="shared" ref="B6:B13" si="0">C6+D6</f>
        <v>142.68</v>
      </c>
      <c r="C6" s="55">
        <v>142.68</v>
      </c>
      <c r="D6" s="56"/>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row>
    <row r="7" s="1" customFormat="1" spans="1:235">
      <c r="A7" s="54" t="s">
        <v>9</v>
      </c>
      <c r="B7" s="54">
        <f t="shared" si="0"/>
        <v>10.9</v>
      </c>
      <c r="C7" s="55">
        <v>10.9</v>
      </c>
      <c r="D7" s="56"/>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row>
    <row r="8" s="1" customFormat="1" spans="1:235">
      <c r="A8" s="54" t="s">
        <v>10</v>
      </c>
      <c r="B8" s="54">
        <f t="shared" si="0"/>
        <v>4.53</v>
      </c>
      <c r="C8" s="55">
        <v>4.53</v>
      </c>
      <c r="D8" s="56"/>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row>
    <row r="9" s="1" customFormat="1" spans="1:235">
      <c r="A9" s="54" t="s">
        <v>11</v>
      </c>
      <c r="B9" s="54">
        <f t="shared" si="0"/>
        <v>34.79</v>
      </c>
      <c r="C9" s="55">
        <v>17.27</v>
      </c>
      <c r="D9" s="56">
        <v>17.52</v>
      </c>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row>
    <row r="10" s="1" customFormat="1" spans="1:235">
      <c r="A10" s="54" t="s">
        <v>12</v>
      </c>
      <c r="B10" s="54">
        <f t="shared" si="0"/>
        <v>16.17</v>
      </c>
      <c r="C10" s="55">
        <v>16.17</v>
      </c>
      <c r="D10" s="56"/>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row>
    <row r="11" s="1" customFormat="1" spans="1:235">
      <c r="A11" s="54" t="s">
        <v>13</v>
      </c>
      <c r="B11" s="54">
        <f t="shared" si="0"/>
        <v>13.24</v>
      </c>
      <c r="C11" s="55">
        <v>13.24</v>
      </c>
      <c r="D11" s="56"/>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row>
    <row r="12" s="1" customFormat="1" spans="1:235">
      <c r="A12" s="54" t="s">
        <v>14</v>
      </c>
      <c r="B12" s="54">
        <f t="shared" si="0"/>
        <v>8.97</v>
      </c>
      <c r="C12" s="55">
        <v>8.97</v>
      </c>
      <c r="D12" s="56"/>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c r="HG12" s="15"/>
      <c r="HH12" s="15"/>
      <c r="HI12" s="15"/>
      <c r="HJ12" s="15"/>
      <c r="HK12" s="15"/>
      <c r="HL12" s="15"/>
      <c r="HM12" s="15"/>
      <c r="HN12" s="15"/>
      <c r="HO12" s="15"/>
      <c r="HP12" s="15"/>
      <c r="HQ12" s="15"/>
      <c r="HR12" s="15"/>
      <c r="HS12" s="15"/>
      <c r="HT12" s="15"/>
      <c r="HU12" s="15"/>
      <c r="HV12" s="15"/>
      <c r="HW12" s="15"/>
      <c r="HX12" s="15"/>
      <c r="HY12" s="15"/>
      <c r="HZ12" s="15"/>
      <c r="IA12" s="15"/>
    </row>
    <row r="13" s="1" customFormat="1" spans="1:235">
      <c r="A13" s="54" t="s">
        <v>15</v>
      </c>
      <c r="B13" s="54">
        <f t="shared" si="0"/>
        <v>8.82</v>
      </c>
      <c r="C13" s="55">
        <v>8.82</v>
      </c>
      <c r="D13" s="56"/>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row>
  </sheetData>
  <mergeCells count="1">
    <mergeCell ref="A2:D2"/>
  </mergeCells>
  <printOptions horizontalCentered="1"/>
  <pageMargins left="0.393055555555556" right="0.393055555555556" top="0.590277777777778" bottom="0.786805555555556" header="0.5" footer="0.5"/>
  <pageSetup paperSize="8"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M14"/>
  <sheetViews>
    <sheetView workbookViewId="0">
      <pane xSplit="1" ySplit="5" topLeftCell="B6" activePane="bottomRight" state="frozen"/>
      <selection/>
      <selection pane="topRight"/>
      <selection pane="bottomLeft"/>
      <selection pane="bottomRight" activeCell="B7" sqref="B7:B14"/>
    </sheetView>
  </sheetViews>
  <sheetFormatPr defaultColWidth="9" defaultRowHeight="15.75"/>
  <cols>
    <col min="1" max="1" width="29.25" style="49" customWidth="1"/>
    <col min="2" max="2" width="15.3833333333333" style="15" customWidth="1"/>
    <col min="3" max="3" width="7.38333333333333" style="15" customWidth="1"/>
    <col min="4" max="4" width="8.38333333333333" style="15" customWidth="1"/>
    <col min="5" max="5" width="6.63333333333333" style="15" customWidth="1"/>
    <col min="6" max="8" width="8.38333333333333" style="15" customWidth="1"/>
    <col min="9" max="9" width="16.3833333333333" style="15" customWidth="1"/>
    <col min="10" max="10" width="15.3833333333333" style="15" customWidth="1"/>
    <col min="11" max="11" width="9.25" style="15" customWidth="1"/>
    <col min="12" max="12" width="8.38333333333333" style="15" customWidth="1"/>
    <col min="13" max="13" width="11.1333333333333" style="15" customWidth="1"/>
    <col min="14" max="14" width="8.38333333333333" style="15" customWidth="1"/>
    <col min="15" max="16" width="15.3833333333333" style="15" customWidth="1"/>
    <col min="17" max="17" width="10.25" style="15" customWidth="1"/>
    <col min="18" max="247" width="9" style="15"/>
    <col min="248" max="16384" width="9" style="1"/>
  </cols>
  <sheetData>
    <row r="1" s="1" customFormat="1" spans="1:247">
      <c r="A1" s="14" t="s">
        <v>16</v>
      </c>
      <c r="B1" s="15"/>
      <c r="C1" s="15"/>
      <c r="D1" s="16"/>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c r="IB1" s="15"/>
      <c r="IC1" s="15"/>
      <c r="ID1" s="15"/>
      <c r="IE1" s="15"/>
      <c r="IF1" s="15"/>
      <c r="IG1" s="15"/>
      <c r="IH1" s="15"/>
      <c r="II1" s="15"/>
      <c r="IJ1" s="15"/>
      <c r="IK1" s="15"/>
      <c r="IL1" s="15"/>
      <c r="IM1" s="15"/>
    </row>
    <row r="2" s="1" customFormat="1" ht="20.25" spans="1:247">
      <c r="A2" s="50" t="s">
        <v>1</v>
      </c>
      <c r="B2" s="50"/>
      <c r="C2" s="50"/>
      <c r="D2" s="50"/>
      <c r="E2" s="50"/>
      <c r="F2" s="50"/>
      <c r="G2" s="50"/>
      <c r="H2" s="50"/>
      <c r="I2" s="50"/>
      <c r="J2" s="50"/>
      <c r="K2" s="50"/>
      <c r="L2" s="50"/>
      <c r="M2" s="50"/>
      <c r="N2" s="50"/>
      <c r="O2" s="50"/>
      <c r="P2" s="50"/>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5"/>
      <c r="IE2" s="15"/>
      <c r="IF2" s="15"/>
      <c r="IG2" s="15"/>
      <c r="IH2" s="15"/>
      <c r="II2" s="15"/>
      <c r="IJ2" s="15"/>
      <c r="IK2" s="15"/>
      <c r="IL2" s="15"/>
      <c r="IM2" s="15"/>
    </row>
    <row r="3" s="1" customFormat="1" spans="1:247">
      <c r="A3" s="51" t="s">
        <v>2</v>
      </c>
      <c r="B3" s="51"/>
      <c r="C3" s="51"/>
      <c r="D3" s="51"/>
      <c r="E3" s="51"/>
      <c r="F3" s="51"/>
      <c r="G3" s="51"/>
      <c r="H3" s="51"/>
      <c r="I3" s="51"/>
      <c r="J3" s="51"/>
      <c r="K3" s="51"/>
      <c r="L3" s="51"/>
      <c r="M3" s="51"/>
      <c r="N3" s="51"/>
      <c r="O3" s="51"/>
      <c r="P3" s="51"/>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row>
    <row r="4" s="48" customFormat="1" ht="81" customHeight="1" spans="1:247">
      <c r="A4" s="52" t="s">
        <v>3</v>
      </c>
      <c r="B4" s="52" t="s">
        <v>4</v>
      </c>
      <c r="C4" s="52" t="s">
        <v>17</v>
      </c>
      <c r="D4" s="52"/>
      <c r="E4" s="59" t="s">
        <v>18</v>
      </c>
      <c r="F4" s="60"/>
      <c r="G4" s="61" t="s">
        <v>19</v>
      </c>
      <c r="H4" s="60"/>
      <c r="I4" s="61" t="s">
        <v>20</v>
      </c>
      <c r="J4" s="60"/>
      <c r="K4" s="61" t="s">
        <v>21</v>
      </c>
      <c r="L4" s="60"/>
      <c r="M4" s="61" t="s">
        <v>22</v>
      </c>
      <c r="N4" s="60"/>
      <c r="O4" s="61" t="s">
        <v>23</v>
      </c>
      <c r="P4" s="60"/>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row>
    <row r="5" s="48" customFormat="1" ht="26" customHeight="1" spans="1:247">
      <c r="A5" s="52"/>
      <c r="B5" s="52"/>
      <c r="C5" s="53" t="s">
        <v>24</v>
      </c>
      <c r="D5" s="53" t="s">
        <v>25</v>
      </c>
      <c r="E5" s="53" t="s">
        <v>24</v>
      </c>
      <c r="F5" s="53" t="s">
        <v>25</v>
      </c>
      <c r="G5" s="53" t="s">
        <v>24</v>
      </c>
      <c r="H5" s="53" t="s">
        <v>25</v>
      </c>
      <c r="I5" s="53" t="s">
        <v>24</v>
      </c>
      <c r="J5" s="53" t="s">
        <v>25</v>
      </c>
      <c r="K5" s="53" t="s">
        <v>24</v>
      </c>
      <c r="L5" s="53" t="s">
        <v>25</v>
      </c>
      <c r="M5" s="52" t="s">
        <v>26</v>
      </c>
      <c r="N5" s="53" t="s">
        <v>25</v>
      </c>
      <c r="O5" s="52" t="s">
        <v>26</v>
      </c>
      <c r="P5" s="53" t="s">
        <v>25</v>
      </c>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row>
    <row r="6" s="1" customFormat="1" spans="1:247">
      <c r="A6" s="54" t="s">
        <v>27</v>
      </c>
      <c r="B6" s="55">
        <f>D6+F6+H6+J6+L6+N6+P6</f>
        <v>222.58</v>
      </c>
      <c r="C6" s="56">
        <v>1200</v>
      </c>
      <c r="D6" s="54">
        <f>ROUND(C6*60/10000,2)</f>
        <v>7.2</v>
      </c>
      <c r="E6" s="55">
        <v>135</v>
      </c>
      <c r="F6" s="54">
        <v>16.4</v>
      </c>
      <c r="G6" s="55">
        <v>11084</v>
      </c>
      <c r="H6" s="54">
        <f>ROUND(G6*40/10000,2)</f>
        <v>44.34</v>
      </c>
      <c r="I6" s="55">
        <v>30</v>
      </c>
      <c r="J6" s="54">
        <f>ROUND(I6*200/10000,2)</f>
        <v>0.6</v>
      </c>
      <c r="K6" s="55">
        <v>7760</v>
      </c>
      <c r="L6" s="54">
        <f>ROUND(K6*40/10000,2)</f>
        <v>31.04</v>
      </c>
      <c r="M6" s="55">
        <v>1</v>
      </c>
      <c r="N6" s="55">
        <v>90</v>
      </c>
      <c r="O6" s="55">
        <v>1</v>
      </c>
      <c r="P6" s="55">
        <v>33</v>
      </c>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row>
    <row r="7" s="1" customFormat="1" spans="1:247">
      <c r="A7" s="54" t="s">
        <v>8</v>
      </c>
      <c r="B7" s="55">
        <f t="shared" ref="B7:B14" si="0">D7+F7+H7+J7+L7+N7+P7</f>
        <v>142.68</v>
      </c>
      <c r="C7" s="56">
        <v>1200</v>
      </c>
      <c r="D7" s="54">
        <v>7.2</v>
      </c>
      <c r="E7" s="55"/>
      <c r="F7" s="54"/>
      <c r="G7" s="55"/>
      <c r="H7" s="54"/>
      <c r="I7" s="55">
        <v>30</v>
      </c>
      <c r="J7" s="54">
        <v>0.6</v>
      </c>
      <c r="K7" s="55">
        <v>2971</v>
      </c>
      <c r="L7" s="54">
        <v>11.88</v>
      </c>
      <c r="M7" s="55">
        <v>1</v>
      </c>
      <c r="N7" s="55">
        <v>90</v>
      </c>
      <c r="O7" s="55">
        <v>1</v>
      </c>
      <c r="P7" s="55">
        <v>33</v>
      </c>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row>
    <row r="8" s="1" customFormat="1" spans="1:247">
      <c r="A8" s="54" t="s">
        <v>9</v>
      </c>
      <c r="B8" s="55">
        <f t="shared" si="0"/>
        <v>10.9</v>
      </c>
      <c r="C8" s="56"/>
      <c r="D8" s="54"/>
      <c r="E8" s="55">
        <v>45</v>
      </c>
      <c r="F8" s="54">
        <v>2.25</v>
      </c>
      <c r="G8" s="55">
        <v>1509</v>
      </c>
      <c r="H8" s="54">
        <v>6.04</v>
      </c>
      <c r="I8" s="55"/>
      <c r="J8" s="54"/>
      <c r="K8" s="55">
        <v>652</v>
      </c>
      <c r="L8" s="54">
        <v>2.61</v>
      </c>
      <c r="M8" s="55"/>
      <c r="N8" s="55"/>
      <c r="O8" s="55"/>
      <c r="P8" s="5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row>
    <row r="9" s="1" customFormat="1" spans="1:247">
      <c r="A9" s="54" t="s">
        <v>10</v>
      </c>
      <c r="B9" s="55">
        <f t="shared" si="0"/>
        <v>4.53</v>
      </c>
      <c r="C9" s="56"/>
      <c r="D9" s="54"/>
      <c r="E9" s="55">
        <v>19</v>
      </c>
      <c r="F9" s="54">
        <v>0.95</v>
      </c>
      <c r="G9" s="55">
        <v>626</v>
      </c>
      <c r="H9" s="54">
        <v>2.5</v>
      </c>
      <c r="I9" s="55"/>
      <c r="J9" s="54"/>
      <c r="K9" s="55">
        <v>270</v>
      </c>
      <c r="L9" s="54">
        <v>1.08</v>
      </c>
      <c r="M9" s="55"/>
      <c r="N9" s="55"/>
      <c r="O9" s="55"/>
      <c r="P9" s="5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row>
    <row r="10" s="1" customFormat="1" spans="1:247">
      <c r="A10" s="54" t="s">
        <v>11</v>
      </c>
      <c r="B10" s="55">
        <f t="shared" si="0"/>
        <v>17.27</v>
      </c>
      <c r="C10" s="56"/>
      <c r="D10" s="54"/>
      <c r="E10" s="55">
        <v>71</v>
      </c>
      <c r="F10" s="54">
        <v>3.55</v>
      </c>
      <c r="G10" s="55">
        <v>2395</v>
      </c>
      <c r="H10" s="54">
        <v>9.58</v>
      </c>
      <c r="I10" s="55"/>
      <c r="J10" s="54"/>
      <c r="K10" s="55">
        <v>1035</v>
      </c>
      <c r="L10" s="54">
        <v>4.14</v>
      </c>
      <c r="M10" s="55"/>
      <c r="N10" s="55"/>
      <c r="O10" s="55"/>
      <c r="P10" s="5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c r="IJ10" s="15"/>
      <c r="IK10" s="15"/>
      <c r="IL10" s="15"/>
      <c r="IM10" s="15"/>
    </row>
    <row r="11" s="1" customFormat="1" spans="1:247">
      <c r="A11" s="57" t="s">
        <v>12</v>
      </c>
      <c r="B11" s="55">
        <f t="shared" si="0"/>
        <v>16.17</v>
      </c>
      <c r="C11" s="55"/>
      <c r="D11" s="55"/>
      <c r="E11" s="55">
        <v>66</v>
      </c>
      <c r="F11" s="54">
        <f>ROUND(E11*500/10000,2)</f>
        <v>3.3</v>
      </c>
      <c r="G11" s="55">
        <v>2248</v>
      </c>
      <c r="H11" s="54">
        <f>ROUND(G11*40/10000,2)</f>
        <v>8.99</v>
      </c>
      <c r="I11" s="55"/>
      <c r="J11" s="55"/>
      <c r="K11" s="55">
        <v>971</v>
      </c>
      <c r="L11" s="54">
        <f>ROUND(K11*40/10000,2)</f>
        <v>3.88</v>
      </c>
      <c r="M11" s="55"/>
      <c r="N11" s="55"/>
      <c r="O11" s="55"/>
      <c r="P11" s="5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c r="IB11" s="15"/>
      <c r="IC11" s="15"/>
      <c r="ID11" s="15"/>
      <c r="IE11" s="15"/>
      <c r="IF11" s="15"/>
      <c r="IG11" s="15"/>
      <c r="IH11" s="15"/>
      <c r="II11" s="15"/>
      <c r="IJ11" s="15"/>
      <c r="IK11" s="15"/>
      <c r="IL11" s="15"/>
      <c r="IM11" s="15"/>
    </row>
    <row r="12" s="1" customFormat="1" spans="1:247">
      <c r="A12" s="57" t="s">
        <v>13</v>
      </c>
      <c r="B12" s="55">
        <f t="shared" si="0"/>
        <v>13.24</v>
      </c>
      <c r="C12" s="55"/>
      <c r="D12" s="55"/>
      <c r="E12" s="55">
        <v>54</v>
      </c>
      <c r="F12" s="54">
        <f>ROUND(E12*500/10000,2)</f>
        <v>2.7</v>
      </c>
      <c r="G12" s="55">
        <v>1840</v>
      </c>
      <c r="H12" s="54">
        <f>ROUND(G12*40/10000,2)</f>
        <v>7.36</v>
      </c>
      <c r="I12" s="55"/>
      <c r="J12" s="55"/>
      <c r="K12" s="55">
        <v>795</v>
      </c>
      <c r="L12" s="54">
        <f>ROUND(K12*40/10000,2)</f>
        <v>3.18</v>
      </c>
      <c r="M12" s="55"/>
      <c r="N12" s="55"/>
      <c r="O12" s="55"/>
      <c r="P12" s="5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c r="HG12" s="15"/>
      <c r="HH12" s="15"/>
      <c r="HI12" s="15"/>
      <c r="HJ12" s="15"/>
      <c r="HK12" s="15"/>
      <c r="HL12" s="15"/>
      <c r="HM12" s="15"/>
      <c r="HN12" s="15"/>
      <c r="HO12" s="15"/>
      <c r="HP12" s="15"/>
      <c r="HQ12" s="15"/>
      <c r="HR12" s="15"/>
      <c r="HS12" s="15"/>
      <c r="HT12" s="15"/>
      <c r="HU12" s="15"/>
      <c r="HV12" s="15"/>
      <c r="HW12" s="15"/>
      <c r="HX12" s="15"/>
      <c r="HY12" s="15"/>
      <c r="HZ12" s="15"/>
      <c r="IA12" s="15"/>
      <c r="IB12" s="15"/>
      <c r="IC12" s="15"/>
      <c r="ID12" s="15"/>
      <c r="IE12" s="15"/>
      <c r="IF12" s="15"/>
      <c r="IG12" s="15"/>
      <c r="IH12" s="15"/>
      <c r="II12" s="15"/>
      <c r="IJ12" s="15"/>
      <c r="IK12" s="15"/>
      <c r="IL12" s="15"/>
      <c r="IM12" s="15"/>
    </row>
    <row r="13" s="1" customFormat="1" spans="1:247">
      <c r="A13" s="58" t="s">
        <v>14</v>
      </c>
      <c r="B13" s="55">
        <f t="shared" si="0"/>
        <v>8.97</v>
      </c>
      <c r="C13" s="55"/>
      <c r="D13" s="55"/>
      <c r="E13" s="55">
        <v>37</v>
      </c>
      <c r="F13" s="54">
        <f>ROUND(E13*500/10000,2)</f>
        <v>1.85</v>
      </c>
      <c r="G13" s="55">
        <v>1242</v>
      </c>
      <c r="H13" s="54">
        <f>ROUND(G13*40/10000,2)</f>
        <v>4.97</v>
      </c>
      <c r="I13" s="55"/>
      <c r="J13" s="55"/>
      <c r="K13" s="55">
        <v>537</v>
      </c>
      <c r="L13" s="54">
        <f>ROUND(K13*40/10000,2)</f>
        <v>2.15</v>
      </c>
      <c r="M13" s="55"/>
      <c r="N13" s="55"/>
      <c r="O13" s="55"/>
      <c r="P13" s="5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row>
    <row r="14" s="1" customFormat="1" spans="1:247">
      <c r="A14" s="57" t="s">
        <v>15</v>
      </c>
      <c r="B14" s="55">
        <f t="shared" si="0"/>
        <v>8.82</v>
      </c>
      <c r="C14" s="55"/>
      <c r="D14" s="55"/>
      <c r="E14" s="55">
        <v>36</v>
      </c>
      <c r="F14" s="54">
        <f>ROUND(E14*500/10000,2)</f>
        <v>1.8</v>
      </c>
      <c r="G14" s="55">
        <v>1224</v>
      </c>
      <c r="H14" s="54">
        <f>ROUND(G14*40/10000,2)</f>
        <v>4.9</v>
      </c>
      <c r="I14" s="55"/>
      <c r="J14" s="55"/>
      <c r="K14" s="55">
        <v>529</v>
      </c>
      <c r="L14" s="54">
        <f>ROUND(K14*40/10000,2)</f>
        <v>2.12</v>
      </c>
      <c r="M14" s="55"/>
      <c r="N14" s="55"/>
      <c r="O14" s="55"/>
      <c r="P14" s="5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row>
  </sheetData>
  <mergeCells count="11">
    <mergeCell ref="A2:P2"/>
    <mergeCell ref="A3:P3"/>
    <mergeCell ref="C4:D4"/>
    <mergeCell ref="E4:F4"/>
    <mergeCell ref="G4:H4"/>
    <mergeCell ref="I4:J4"/>
    <mergeCell ref="K4:L4"/>
    <mergeCell ref="M4:N4"/>
    <mergeCell ref="O4:P4"/>
    <mergeCell ref="A4:A5"/>
    <mergeCell ref="B4:B5"/>
  </mergeCells>
  <printOptions horizontalCentered="1"/>
  <pageMargins left="0.393055555555556" right="0.393055555555556" top="0.60625" bottom="0.786805555555556" header="0.5" footer="0.5"/>
  <pageSetup paperSize="8" scale="97" fitToHeight="0"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O146"/>
  <sheetViews>
    <sheetView workbookViewId="0">
      <selection activeCell="K9" sqref="K9"/>
    </sheetView>
  </sheetViews>
  <sheetFormatPr defaultColWidth="23.8833333333333" defaultRowHeight="15.75"/>
  <cols>
    <col min="1" max="1" width="10.1083333333333" style="2" customWidth="1"/>
    <col min="2" max="2" width="29.4416666666667" style="6" customWidth="1"/>
    <col min="3" max="3" width="7.38333333333333" style="7" customWidth="1"/>
    <col min="4" max="4" width="8.5" style="8" customWidth="1"/>
    <col min="5" max="5" width="7.25" style="9" customWidth="1"/>
    <col min="6" max="6" width="7.38333333333333" style="10" customWidth="1"/>
    <col min="7" max="7" width="9.89166666666667" style="9" customWidth="1"/>
    <col min="8" max="8" width="6" style="8" customWidth="1"/>
    <col min="9" max="9" width="6.25" style="9" customWidth="1"/>
    <col min="10" max="10" width="7.5" style="9" customWidth="1"/>
    <col min="11" max="11" width="7.25" style="11" customWidth="1"/>
    <col min="12" max="12" width="6.25" style="12" customWidth="1"/>
    <col min="13" max="13" width="6" style="9" customWidth="1"/>
    <col min="14" max="14" width="6" style="12" customWidth="1"/>
    <col min="15" max="15" width="10.6333333333333" style="9" customWidth="1"/>
    <col min="16" max="16" width="9.63333333333333" style="9" customWidth="1"/>
    <col min="17" max="17" width="9.13333333333333" style="9" customWidth="1"/>
    <col min="18" max="121" width="23.8833333333333" style="2" customWidth="1"/>
    <col min="122" max="16374" width="23.8833333333333" style="5" customWidth="1"/>
    <col min="16375" max="16383" width="23.8833333333333" style="13" customWidth="1"/>
  </cols>
  <sheetData>
    <row r="1" s="1" customFormat="1" spans="1:249">
      <c r="A1" s="14" t="s">
        <v>28</v>
      </c>
      <c r="B1" s="15"/>
      <c r="C1" s="15"/>
      <c r="D1" s="16"/>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c r="IB1" s="15"/>
      <c r="IC1" s="15"/>
      <c r="ID1" s="15"/>
      <c r="IE1" s="15"/>
      <c r="IF1" s="15"/>
      <c r="IG1" s="15"/>
      <c r="IH1" s="15"/>
      <c r="II1" s="15"/>
      <c r="IJ1" s="15"/>
      <c r="IK1" s="15"/>
      <c r="IL1" s="15"/>
      <c r="IM1" s="15"/>
      <c r="IN1" s="15"/>
      <c r="IO1" s="15"/>
    </row>
    <row r="2" s="1" customFormat="1" ht="22" customHeight="1" spans="1:249">
      <c r="A2" s="17" t="s">
        <v>29</v>
      </c>
      <c r="B2" s="17"/>
      <c r="C2" s="17"/>
      <c r="D2" s="17"/>
      <c r="E2" s="17"/>
      <c r="F2" s="17"/>
      <c r="G2" s="17"/>
      <c r="H2" s="17"/>
      <c r="I2" s="17"/>
      <c r="J2" s="17"/>
      <c r="K2" s="17"/>
      <c r="L2" s="17"/>
      <c r="M2" s="17"/>
      <c r="N2" s="17"/>
      <c r="O2" s="17"/>
      <c r="P2" s="17"/>
      <c r="Q2" s="17"/>
      <c r="R2" s="4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5"/>
      <c r="IE2" s="15"/>
      <c r="IF2" s="15"/>
      <c r="IG2" s="15"/>
      <c r="IH2" s="15"/>
      <c r="II2" s="15"/>
      <c r="IJ2" s="15"/>
      <c r="IK2" s="15"/>
      <c r="IL2" s="15"/>
      <c r="IM2" s="15"/>
      <c r="IN2" s="15"/>
      <c r="IO2" s="15"/>
    </row>
    <row r="3" s="2" customFormat="1" ht="14.25" customHeight="1" spans="1:17">
      <c r="A3" s="18"/>
      <c r="B3" s="18"/>
      <c r="C3" s="19"/>
      <c r="D3" s="20"/>
      <c r="E3" s="29"/>
      <c r="F3" s="30"/>
      <c r="G3" s="29"/>
      <c r="H3" s="20"/>
      <c r="I3" s="29"/>
      <c r="J3" s="29"/>
      <c r="K3" s="36"/>
      <c r="L3" s="37"/>
      <c r="M3" s="29"/>
      <c r="N3" s="37"/>
      <c r="O3" s="41" t="s">
        <v>30</v>
      </c>
      <c r="P3" s="41"/>
      <c r="Q3" s="41"/>
    </row>
    <row r="4" s="3" customFormat="1" ht="50.25" customHeight="1" spans="1:17">
      <c r="A4" s="21" t="s">
        <v>31</v>
      </c>
      <c r="B4" s="21"/>
      <c r="C4" s="22" t="s">
        <v>4</v>
      </c>
      <c r="D4" s="23" t="s">
        <v>32</v>
      </c>
      <c r="E4" s="31"/>
      <c r="F4" s="32" t="s">
        <v>33</v>
      </c>
      <c r="G4" s="33"/>
      <c r="H4" s="32" t="s">
        <v>34</v>
      </c>
      <c r="I4" s="33"/>
      <c r="J4" s="32" t="s">
        <v>35</v>
      </c>
      <c r="K4" s="33"/>
      <c r="L4" s="38" t="s">
        <v>36</v>
      </c>
      <c r="M4" s="38"/>
      <c r="N4" s="42" t="s">
        <v>37</v>
      </c>
      <c r="O4" s="43"/>
      <c r="P4" s="44" t="s">
        <v>38</v>
      </c>
      <c r="Q4" s="43"/>
    </row>
    <row r="5" s="4" customFormat="1" ht="24" spans="1:218">
      <c r="A5" s="21"/>
      <c r="B5" s="21"/>
      <c r="C5" s="24" t="s">
        <v>39</v>
      </c>
      <c r="D5" s="24" t="s">
        <v>40</v>
      </c>
      <c r="E5" s="34" t="s">
        <v>39</v>
      </c>
      <c r="F5" s="24" t="s">
        <v>40</v>
      </c>
      <c r="G5" s="34" t="s">
        <v>39</v>
      </c>
      <c r="H5" s="24" t="s">
        <v>40</v>
      </c>
      <c r="I5" s="34" t="s">
        <v>39</v>
      </c>
      <c r="J5" s="24" t="s">
        <v>40</v>
      </c>
      <c r="K5" s="34" t="s">
        <v>39</v>
      </c>
      <c r="L5" s="39" t="s">
        <v>26</v>
      </c>
      <c r="M5" s="34" t="s">
        <v>39</v>
      </c>
      <c r="N5" s="39" t="s">
        <v>41</v>
      </c>
      <c r="O5" s="34" t="s">
        <v>39</v>
      </c>
      <c r="P5" s="34" t="s">
        <v>42</v>
      </c>
      <c r="Q5" s="34" t="s">
        <v>39</v>
      </c>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c r="CH5" s="47"/>
      <c r="CI5" s="47"/>
      <c r="CJ5" s="47"/>
      <c r="CK5" s="47"/>
      <c r="CL5" s="47"/>
      <c r="CM5" s="47"/>
      <c r="CN5" s="47"/>
      <c r="CO5" s="47"/>
      <c r="CP5" s="47"/>
      <c r="CQ5" s="47"/>
      <c r="CR5" s="47"/>
      <c r="CS5" s="47"/>
      <c r="CT5" s="47"/>
      <c r="CU5" s="47"/>
      <c r="CV5" s="47"/>
      <c r="CW5" s="47"/>
      <c r="CX5" s="47"/>
      <c r="CY5" s="47"/>
      <c r="CZ5" s="47"/>
      <c r="DA5" s="47"/>
      <c r="DB5" s="47"/>
      <c r="DC5" s="47"/>
      <c r="DD5" s="47"/>
      <c r="DE5" s="47"/>
      <c r="DF5" s="47"/>
      <c r="DG5" s="47"/>
      <c r="DH5" s="47"/>
      <c r="DI5" s="47"/>
      <c r="DJ5" s="47"/>
      <c r="DK5" s="47"/>
      <c r="DL5" s="47"/>
      <c r="DM5" s="47"/>
      <c r="DN5" s="47"/>
      <c r="DO5" s="47"/>
      <c r="DP5" s="47"/>
      <c r="DQ5" s="47"/>
      <c r="DR5" s="47"/>
      <c r="DS5" s="47"/>
      <c r="DT5" s="47"/>
      <c r="DU5" s="47"/>
      <c r="DV5" s="47"/>
      <c r="DW5" s="47"/>
      <c r="DX5" s="47"/>
      <c r="DY5" s="47"/>
      <c r="DZ5" s="47"/>
      <c r="EA5" s="47"/>
      <c r="EB5" s="47"/>
      <c r="EC5" s="47"/>
      <c r="ED5" s="47"/>
      <c r="EE5" s="47"/>
      <c r="EF5" s="47"/>
      <c r="EG5" s="47"/>
      <c r="EH5" s="47"/>
      <c r="EI5" s="47"/>
      <c r="EJ5" s="47"/>
      <c r="EK5" s="47"/>
      <c r="EL5" s="47"/>
      <c r="EM5" s="47"/>
      <c r="EN5" s="47"/>
      <c r="EO5" s="47"/>
      <c r="EP5" s="47"/>
      <c r="EQ5" s="47"/>
      <c r="ER5" s="47"/>
      <c r="ES5" s="47"/>
      <c r="ET5" s="47"/>
      <c r="EU5" s="47"/>
      <c r="EV5" s="47"/>
      <c r="EW5" s="47"/>
      <c r="EX5" s="47"/>
      <c r="EY5" s="47"/>
      <c r="EZ5" s="47"/>
      <c r="FA5" s="47"/>
      <c r="FB5" s="47"/>
      <c r="FC5" s="47"/>
      <c r="FD5" s="47"/>
      <c r="FE5" s="47"/>
      <c r="FF5" s="47"/>
      <c r="FG5" s="47"/>
      <c r="FH5" s="47"/>
      <c r="FI5" s="47"/>
      <c r="FJ5" s="47"/>
      <c r="FK5" s="47"/>
      <c r="FL5" s="47"/>
      <c r="FM5" s="47"/>
      <c r="FN5" s="47"/>
      <c r="FO5" s="47"/>
      <c r="FP5" s="47"/>
      <c r="FQ5" s="47"/>
      <c r="FR5" s="47"/>
      <c r="FS5" s="47"/>
      <c r="FT5" s="47"/>
      <c r="FU5" s="47"/>
      <c r="FV5" s="47"/>
      <c r="FW5" s="47"/>
      <c r="FX5" s="47"/>
      <c r="FY5" s="47"/>
      <c r="FZ5" s="47"/>
      <c r="GA5" s="47"/>
      <c r="GB5" s="47"/>
      <c r="GC5" s="47"/>
      <c r="GD5" s="47"/>
      <c r="GE5" s="47"/>
      <c r="GF5" s="47"/>
      <c r="GG5" s="47"/>
      <c r="GH5" s="47"/>
      <c r="GI5" s="47"/>
      <c r="GJ5" s="47"/>
      <c r="GK5" s="47"/>
      <c r="GL5" s="47"/>
      <c r="GM5" s="47"/>
      <c r="GN5" s="47"/>
      <c r="GO5" s="47"/>
      <c r="GP5" s="47"/>
      <c r="GQ5" s="47"/>
      <c r="GR5" s="47"/>
      <c r="GS5" s="47"/>
      <c r="GT5" s="47"/>
      <c r="GU5" s="47"/>
      <c r="GV5" s="47"/>
      <c r="GW5" s="47"/>
      <c r="GX5" s="47"/>
      <c r="GY5" s="47"/>
      <c r="GZ5" s="47"/>
      <c r="HA5" s="47"/>
      <c r="HB5" s="47"/>
      <c r="HC5" s="47"/>
      <c r="HD5" s="47"/>
      <c r="HE5" s="47"/>
      <c r="HF5" s="47"/>
      <c r="HG5" s="47"/>
      <c r="HH5" s="47"/>
      <c r="HI5" s="47"/>
      <c r="HJ5" s="47"/>
    </row>
    <row r="6" s="3" customFormat="1" ht="18.75" customHeight="1" spans="1:17">
      <c r="A6" s="25" t="s">
        <v>27</v>
      </c>
      <c r="B6" s="26" t="s">
        <v>43</v>
      </c>
      <c r="C6" s="27">
        <f>ROUND(E6+G6+I6+K6+M6+O6+Q6,2)</f>
        <v>17.52</v>
      </c>
      <c r="D6" s="28">
        <v>900</v>
      </c>
      <c r="E6" s="27">
        <f>ROUND(D6*30/10000,2)</f>
        <v>2.7</v>
      </c>
      <c r="F6" s="35">
        <v>360</v>
      </c>
      <c r="G6" s="27">
        <f>ROUND(F6*315/10000,2)</f>
        <v>11.34</v>
      </c>
      <c r="H6" s="35">
        <v>360</v>
      </c>
      <c r="I6" s="27">
        <f>ROUND(H6*5*12/10000,2)</f>
        <v>2.16</v>
      </c>
      <c r="J6" s="35">
        <v>360</v>
      </c>
      <c r="K6" s="27">
        <f>ROUND(J6*5/10000,2)</f>
        <v>0.18</v>
      </c>
      <c r="L6" s="40">
        <v>1</v>
      </c>
      <c r="M6" s="27">
        <f>ROUND(L6*0.5,2)</f>
        <v>0.5</v>
      </c>
      <c r="N6" s="45">
        <v>20</v>
      </c>
      <c r="O6" s="27">
        <f>ROUND(N6*220/10000,2)</f>
        <v>0.44</v>
      </c>
      <c r="P6" s="45">
        <v>66</v>
      </c>
      <c r="Q6" s="27">
        <f>ROUND(P6*30/10000,2)</f>
        <v>0.2</v>
      </c>
    </row>
    <row r="7" s="5" customFormat="1" spans="1:121">
      <c r="A7" s="2"/>
      <c r="B7" s="6"/>
      <c r="C7" s="7"/>
      <c r="D7" s="8"/>
      <c r="E7" s="9"/>
      <c r="F7" s="10"/>
      <c r="G7" s="9"/>
      <c r="H7" s="8"/>
      <c r="I7" s="9"/>
      <c r="J7" s="9"/>
      <c r="K7" s="11"/>
      <c r="L7" s="12"/>
      <c r="M7" s="9"/>
      <c r="N7" s="12"/>
      <c r="O7" s="9"/>
      <c r="P7" s="9"/>
      <c r="Q7" s="9"/>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row>
    <row r="8" customFormat="1" spans="1:121">
      <c r="A8" s="2"/>
      <c r="B8" s="6"/>
      <c r="C8" s="7"/>
      <c r="D8" s="8"/>
      <c r="E8" s="9"/>
      <c r="F8" s="10"/>
      <c r="G8" s="9"/>
      <c r="H8" s="8"/>
      <c r="I8" s="9"/>
      <c r="J8" s="9"/>
      <c r="K8" s="11"/>
      <c r="L8" s="12"/>
      <c r="M8" s="9"/>
      <c r="N8" s="12"/>
      <c r="O8" s="9"/>
      <c r="P8" s="9"/>
      <c r="Q8" s="9"/>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row>
    <row r="9" customFormat="1" spans="1:121">
      <c r="A9" s="2"/>
      <c r="B9" s="6"/>
      <c r="C9" s="7"/>
      <c r="D9" s="8"/>
      <c r="E9" s="9"/>
      <c r="F9" s="10"/>
      <c r="G9" s="9"/>
      <c r="H9" s="8"/>
      <c r="I9" s="9"/>
      <c r="J9" s="9"/>
      <c r="K9" s="11"/>
      <c r="L9" s="12"/>
      <c r="M9" s="9"/>
      <c r="N9" s="12"/>
      <c r="O9" s="9"/>
      <c r="P9" s="9"/>
      <c r="Q9" s="9"/>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row>
    <row r="10" customFormat="1" ht="14.25" spans="1:121">
      <c r="A10" s="2"/>
      <c r="B10" s="6"/>
      <c r="C10" s="7"/>
      <c r="D10" s="8"/>
      <c r="E10" s="9"/>
      <c r="F10" s="10"/>
      <c r="G10" s="9"/>
      <c r="H10" s="8"/>
      <c r="I10" s="9"/>
      <c r="J10" s="9"/>
      <c r="K10" s="11"/>
      <c r="L10" s="12"/>
      <c r="M10" s="9"/>
      <c r="N10" s="12"/>
      <c r="O10" s="9"/>
      <c r="P10" s="9"/>
      <c r="Q10" s="9"/>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row>
    <row r="11" customFormat="1" ht="14.25" spans="1:121">
      <c r="A11" s="2"/>
      <c r="B11" s="6"/>
      <c r="C11" s="7"/>
      <c r="D11" s="8"/>
      <c r="E11" s="9"/>
      <c r="F11" s="10"/>
      <c r="G11" s="9"/>
      <c r="H11" s="8"/>
      <c r="I11" s="9"/>
      <c r="J11" s="9"/>
      <c r="K11" s="11"/>
      <c r="L11" s="12"/>
      <c r="M11" s="9"/>
      <c r="N11" s="12"/>
      <c r="O11" s="9"/>
      <c r="P11" s="9"/>
      <c r="Q11" s="9"/>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row>
    <row r="12" customFormat="1" ht="14.25" spans="1:121">
      <c r="A12" s="2"/>
      <c r="B12" s="6"/>
      <c r="C12" s="7"/>
      <c r="D12" s="8"/>
      <c r="E12" s="9"/>
      <c r="F12" s="10"/>
      <c r="G12" s="9"/>
      <c r="H12" s="8"/>
      <c r="I12" s="9"/>
      <c r="J12" s="9"/>
      <c r="K12" s="11"/>
      <c r="L12" s="12"/>
      <c r="M12" s="9"/>
      <c r="N12" s="12"/>
      <c r="O12" s="9"/>
      <c r="P12" s="9"/>
      <c r="Q12" s="9"/>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row>
    <row r="13" customFormat="1" ht="14.25" spans="1:121">
      <c r="A13" s="2"/>
      <c r="B13" s="6"/>
      <c r="C13" s="7"/>
      <c r="D13" s="8"/>
      <c r="E13" s="9"/>
      <c r="F13" s="10"/>
      <c r="G13" s="9"/>
      <c r="H13" s="8"/>
      <c r="I13" s="9"/>
      <c r="J13" s="9"/>
      <c r="K13" s="11"/>
      <c r="L13" s="12"/>
      <c r="M13" s="9"/>
      <c r="N13" s="12"/>
      <c r="O13" s="9"/>
      <c r="P13" s="9"/>
      <c r="Q13" s="9"/>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row>
    <row r="14" customFormat="1" ht="14.25" spans="1:121">
      <c r="A14" s="2"/>
      <c r="B14" s="6"/>
      <c r="C14" s="7"/>
      <c r="D14" s="8"/>
      <c r="E14" s="9"/>
      <c r="F14" s="10"/>
      <c r="G14" s="9"/>
      <c r="H14" s="8"/>
      <c r="I14" s="9"/>
      <c r="J14" s="9"/>
      <c r="K14" s="11"/>
      <c r="L14" s="12"/>
      <c r="M14" s="9"/>
      <c r="N14" s="12"/>
      <c r="O14" s="9"/>
      <c r="P14" s="9"/>
      <c r="Q14" s="9"/>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row>
    <row r="15" customFormat="1" ht="14.25" spans="1:121">
      <c r="A15" s="2"/>
      <c r="B15" s="6"/>
      <c r="C15" s="7"/>
      <c r="D15" s="8"/>
      <c r="E15" s="9"/>
      <c r="F15" s="10"/>
      <c r="G15" s="9"/>
      <c r="H15" s="8"/>
      <c r="I15" s="9"/>
      <c r="J15" s="9"/>
      <c r="K15" s="11"/>
      <c r="L15" s="12"/>
      <c r="M15" s="9"/>
      <c r="N15" s="12"/>
      <c r="O15" s="9"/>
      <c r="P15" s="9"/>
      <c r="Q15" s="9"/>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row>
    <row r="16" customFormat="1" ht="14.25" spans="1:121">
      <c r="A16" s="2"/>
      <c r="B16" s="6"/>
      <c r="C16" s="7"/>
      <c r="D16" s="8"/>
      <c r="E16" s="9"/>
      <c r="F16" s="10"/>
      <c r="G16" s="9"/>
      <c r="H16" s="8"/>
      <c r="I16" s="9"/>
      <c r="J16" s="9"/>
      <c r="K16" s="11"/>
      <c r="L16" s="12"/>
      <c r="M16" s="9"/>
      <c r="N16" s="12"/>
      <c r="O16" s="9"/>
      <c r="P16" s="9"/>
      <c r="Q16" s="9"/>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row>
    <row r="17" customFormat="1" ht="14.25" spans="1:121">
      <c r="A17" s="2"/>
      <c r="B17" s="6"/>
      <c r="C17" s="7"/>
      <c r="D17" s="8"/>
      <c r="E17" s="9"/>
      <c r="F17" s="10"/>
      <c r="G17" s="9"/>
      <c r="H17" s="8"/>
      <c r="I17" s="9"/>
      <c r="J17" s="9"/>
      <c r="K17" s="11"/>
      <c r="L17" s="12"/>
      <c r="M17" s="9"/>
      <c r="N17" s="12"/>
      <c r="O17" s="9"/>
      <c r="P17" s="9"/>
      <c r="Q17" s="9"/>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row>
    <row r="18" customFormat="1" ht="14.25" spans="1:121">
      <c r="A18" s="2"/>
      <c r="B18" s="6"/>
      <c r="C18" s="7"/>
      <c r="D18" s="8"/>
      <c r="E18" s="9"/>
      <c r="F18" s="10"/>
      <c r="G18" s="9"/>
      <c r="H18" s="8"/>
      <c r="I18" s="9"/>
      <c r="J18" s="9"/>
      <c r="K18" s="11"/>
      <c r="L18" s="12"/>
      <c r="M18" s="9"/>
      <c r="N18" s="12"/>
      <c r="O18" s="9"/>
      <c r="P18" s="9"/>
      <c r="Q18" s="9"/>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row>
    <row r="19" customFormat="1" ht="14.25" spans="1:121">
      <c r="A19" s="2"/>
      <c r="B19" s="6"/>
      <c r="C19" s="7"/>
      <c r="D19" s="8"/>
      <c r="E19" s="9"/>
      <c r="F19" s="10"/>
      <c r="G19" s="9"/>
      <c r="H19" s="8"/>
      <c r="I19" s="9"/>
      <c r="J19" s="9"/>
      <c r="K19" s="11"/>
      <c r="L19" s="12"/>
      <c r="M19" s="9"/>
      <c r="N19" s="12"/>
      <c r="O19" s="9"/>
      <c r="P19" s="9"/>
      <c r="Q19" s="9"/>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row>
    <row r="20" customFormat="1" ht="14.25" spans="1:121">
      <c r="A20" s="2"/>
      <c r="B20" s="6"/>
      <c r="C20" s="7"/>
      <c r="D20" s="8"/>
      <c r="E20" s="9"/>
      <c r="F20" s="10"/>
      <c r="G20" s="9"/>
      <c r="H20" s="8"/>
      <c r="I20" s="9"/>
      <c r="J20" s="9"/>
      <c r="K20" s="11"/>
      <c r="L20" s="12"/>
      <c r="M20" s="9"/>
      <c r="N20" s="12"/>
      <c r="O20" s="9"/>
      <c r="P20" s="9"/>
      <c r="Q20" s="9"/>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row>
    <row r="21" customFormat="1" ht="14.25" spans="1:121">
      <c r="A21" s="2"/>
      <c r="B21" s="6"/>
      <c r="C21" s="7"/>
      <c r="D21" s="8"/>
      <c r="E21" s="9"/>
      <c r="F21" s="10"/>
      <c r="G21" s="9"/>
      <c r="H21" s="8"/>
      <c r="I21" s="9"/>
      <c r="J21" s="9"/>
      <c r="K21" s="11"/>
      <c r="L21" s="12"/>
      <c r="M21" s="9"/>
      <c r="N21" s="12"/>
      <c r="O21" s="9"/>
      <c r="P21" s="9"/>
      <c r="Q21" s="9"/>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row>
    <row r="22" customFormat="1" ht="14.25" spans="1:121">
      <c r="A22" s="2"/>
      <c r="B22" s="6"/>
      <c r="C22" s="7"/>
      <c r="D22" s="8"/>
      <c r="E22" s="9"/>
      <c r="F22" s="10"/>
      <c r="G22" s="9"/>
      <c r="H22" s="8"/>
      <c r="I22" s="9"/>
      <c r="J22" s="9"/>
      <c r="K22" s="11"/>
      <c r="L22" s="12"/>
      <c r="M22" s="9"/>
      <c r="N22" s="12"/>
      <c r="O22" s="9"/>
      <c r="P22" s="9"/>
      <c r="Q22" s="9"/>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row>
    <row r="23" customFormat="1" ht="14.25" spans="1:121">
      <c r="A23" s="2"/>
      <c r="B23" s="6"/>
      <c r="C23" s="7"/>
      <c r="D23" s="8"/>
      <c r="E23" s="9"/>
      <c r="F23" s="10"/>
      <c r="G23" s="9"/>
      <c r="H23" s="8"/>
      <c r="I23" s="9"/>
      <c r="J23" s="9"/>
      <c r="K23" s="11"/>
      <c r="L23" s="12"/>
      <c r="M23" s="9"/>
      <c r="N23" s="12"/>
      <c r="O23" s="9"/>
      <c r="P23" s="9"/>
      <c r="Q23" s="9"/>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row>
    <row r="24" customFormat="1" ht="14.25" spans="1:121">
      <c r="A24" s="2"/>
      <c r="B24" s="6"/>
      <c r="C24" s="7"/>
      <c r="D24" s="8"/>
      <c r="E24" s="9"/>
      <c r="F24" s="10"/>
      <c r="G24" s="9"/>
      <c r="H24" s="8"/>
      <c r="I24" s="9"/>
      <c r="J24" s="9"/>
      <c r="K24" s="11"/>
      <c r="L24" s="12"/>
      <c r="M24" s="9"/>
      <c r="N24" s="12"/>
      <c r="O24" s="9"/>
      <c r="P24" s="9"/>
      <c r="Q24" s="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row>
    <row r="25" customFormat="1" ht="14.25" spans="1:121">
      <c r="A25" s="2"/>
      <c r="B25" s="6"/>
      <c r="C25" s="7"/>
      <c r="D25" s="8"/>
      <c r="E25" s="9"/>
      <c r="F25" s="10"/>
      <c r="G25" s="9"/>
      <c r="H25" s="8"/>
      <c r="I25" s="9"/>
      <c r="J25" s="9"/>
      <c r="K25" s="11"/>
      <c r="L25" s="12"/>
      <c r="M25" s="9"/>
      <c r="N25" s="12"/>
      <c r="O25" s="9"/>
      <c r="P25" s="9"/>
      <c r="Q25" s="9"/>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row>
    <row r="26" customFormat="1" ht="14.25" spans="1:121">
      <c r="A26" s="2"/>
      <c r="B26" s="6"/>
      <c r="C26" s="7"/>
      <c r="D26" s="8"/>
      <c r="E26" s="9"/>
      <c r="F26" s="10"/>
      <c r="G26" s="9"/>
      <c r="H26" s="8"/>
      <c r="I26" s="9"/>
      <c r="J26" s="9"/>
      <c r="K26" s="11"/>
      <c r="L26" s="12"/>
      <c r="M26" s="9"/>
      <c r="N26" s="12"/>
      <c r="O26" s="9"/>
      <c r="P26" s="9"/>
      <c r="Q26" s="9"/>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row>
    <row r="27" customFormat="1" ht="14.25" spans="1:121">
      <c r="A27" s="2"/>
      <c r="B27" s="6"/>
      <c r="C27" s="7"/>
      <c r="D27" s="8"/>
      <c r="E27" s="9"/>
      <c r="F27" s="10"/>
      <c r="G27" s="9"/>
      <c r="H27" s="8"/>
      <c r="I27" s="9"/>
      <c r="J27" s="9"/>
      <c r="K27" s="11"/>
      <c r="L27" s="12"/>
      <c r="M27" s="9"/>
      <c r="N27" s="12"/>
      <c r="O27" s="9"/>
      <c r="P27" s="9"/>
      <c r="Q27" s="9"/>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row>
    <row r="28" customFormat="1" ht="14.25" spans="1:121">
      <c r="A28" s="2"/>
      <c r="B28" s="6"/>
      <c r="C28" s="7"/>
      <c r="D28" s="8"/>
      <c r="E28" s="9"/>
      <c r="F28" s="10"/>
      <c r="G28" s="9"/>
      <c r="H28" s="8"/>
      <c r="I28" s="9"/>
      <c r="J28" s="9"/>
      <c r="K28" s="11"/>
      <c r="L28" s="12"/>
      <c r="M28" s="9"/>
      <c r="N28" s="12"/>
      <c r="O28" s="9"/>
      <c r="P28" s="9"/>
      <c r="Q28" s="9"/>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row>
    <row r="29" customFormat="1" ht="14.25" spans="1:121">
      <c r="A29" s="2"/>
      <c r="B29" s="6"/>
      <c r="C29" s="7"/>
      <c r="D29" s="8"/>
      <c r="E29" s="9"/>
      <c r="F29" s="10"/>
      <c r="G29" s="9"/>
      <c r="H29" s="8"/>
      <c r="I29" s="9"/>
      <c r="J29" s="9"/>
      <c r="K29" s="11"/>
      <c r="L29" s="12"/>
      <c r="M29" s="9"/>
      <c r="N29" s="12"/>
      <c r="O29" s="9"/>
      <c r="P29" s="9"/>
      <c r="Q29" s="9"/>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row>
    <row r="30" customFormat="1" ht="14.25" spans="1:121">
      <c r="A30" s="2"/>
      <c r="B30" s="6"/>
      <c r="C30" s="7"/>
      <c r="D30" s="8"/>
      <c r="E30" s="9"/>
      <c r="F30" s="10"/>
      <c r="G30" s="9"/>
      <c r="H30" s="8"/>
      <c r="I30" s="9"/>
      <c r="J30" s="9"/>
      <c r="K30" s="11"/>
      <c r="L30" s="12"/>
      <c r="M30" s="9"/>
      <c r="N30" s="12"/>
      <c r="O30" s="9"/>
      <c r="P30" s="9"/>
      <c r="Q30" s="9"/>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row>
    <row r="31" customFormat="1" ht="14.25" spans="1:121">
      <c r="A31" s="2"/>
      <c r="B31" s="6"/>
      <c r="C31" s="7"/>
      <c r="D31" s="8"/>
      <c r="E31" s="9"/>
      <c r="F31" s="10"/>
      <c r="G31" s="9"/>
      <c r="H31" s="8"/>
      <c r="I31" s="9"/>
      <c r="J31" s="9"/>
      <c r="K31" s="11"/>
      <c r="L31" s="12"/>
      <c r="M31" s="9"/>
      <c r="N31" s="12"/>
      <c r="O31" s="9"/>
      <c r="P31" s="9"/>
      <c r="Q31" s="9"/>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row>
    <row r="32" customFormat="1" ht="14.25" spans="1:121">
      <c r="A32" s="2"/>
      <c r="B32" s="6"/>
      <c r="C32" s="7"/>
      <c r="D32" s="8"/>
      <c r="E32" s="9"/>
      <c r="F32" s="10"/>
      <c r="G32" s="9"/>
      <c r="H32" s="8"/>
      <c r="I32" s="9"/>
      <c r="J32" s="9"/>
      <c r="K32" s="11"/>
      <c r="L32" s="12"/>
      <c r="M32" s="9"/>
      <c r="N32" s="12"/>
      <c r="O32" s="9"/>
      <c r="P32" s="9"/>
      <c r="Q32" s="9"/>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row>
    <row r="33" customFormat="1" ht="14.25" spans="1:121">
      <c r="A33" s="2"/>
      <c r="B33" s="6"/>
      <c r="C33" s="7"/>
      <c r="D33" s="8"/>
      <c r="E33" s="9"/>
      <c r="F33" s="10"/>
      <c r="G33" s="9"/>
      <c r="H33" s="8"/>
      <c r="I33" s="9"/>
      <c r="J33" s="9"/>
      <c r="K33" s="11"/>
      <c r="L33" s="12"/>
      <c r="M33" s="9"/>
      <c r="N33" s="12"/>
      <c r="O33" s="9"/>
      <c r="P33" s="9"/>
      <c r="Q33" s="9"/>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row>
    <row r="34" customFormat="1" ht="14.25" spans="1:121">
      <c r="A34" s="2"/>
      <c r="B34" s="6"/>
      <c r="C34" s="7"/>
      <c r="D34" s="8"/>
      <c r="E34" s="9"/>
      <c r="F34" s="10"/>
      <c r="G34" s="9"/>
      <c r="H34" s="8"/>
      <c r="I34" s="9"/>
      <c r="J34" s="9"/>
      <c r="K34" s="11"/>
      <c r="L34" s="12"/>
      <c r="M34" s="9"/>
      <c r="N34" s="12"/>
      <c r="O34" s="9"/>
      <c r="P34" s="9"/>
      <c r="Q34" s="9"/>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row>
    <row r="35" customFormat="1" ht="14.25" spans="1:121">
      <c r="A35" s="2"/>
      <c r="B35" s="6"/>
      <c r="C35" s="7"/>
      <c r="D35" s="8"/>
      <c r="E35" s="9"/>
      <c r="F35" s="10"/>
      <c r="G35" s="9"/>
      <c r="H35" s="8"/>
      <c r="I35" s="9"/>
      <c r="J35" s="9"/>
      <c r="K35" s="11"/>
      <c r="L35" s="12"/>
      <c r="M35" s="9"/>
      <c r="N35" s="12"/>
      <c r="O35" s="9"/>
      <c r="P35" s="9"/>
      <c r="Q35" s="9"/>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row>
    <row r="36" customFormat="1" ht="14.25" spans="1:121">
      <c r="A36" s="2"/>
      <c r="B36" s="6"/>
      <c r="C36" s="7"/>
      <c r="D36" s="8"/>
      <c r="E36" s="9"/>
      <c r="F36" s="10"/>
      <c r="G36" s="9"/>
      <c r="H36" s="8"/>
      <c r="I36" s="9"/>
      <c r="J36" s="9"/>
      <c r="K36" s="11"/>
      <c r="L36" s="12"/>
      <c r="M36" s="9"/>
      <c r="N36" s="12"/>
      <c r="O36" s="9"/>
      <c r="P36" s="9"/>
      <c r="Q36" s="9"/>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row>
    <row r="37" customFormat="1" ht="14.25" spans="1:121">
      <c r="A37" s="2"/>
      <c r="B37" s="6"/>
      <c r="C37" s="7"/>
      <c r="D37" s="8"/>
      <c r="E37" s="9"/>
      <c r="F37" s="10"/>
      <c r="G37" s="9"/>
      <c r="H37" s="8"/>
      <c r="I37" s="9"/>
      <c r="J37" s="9"/>
      <c r="K37" s="11"/>
      <c r="L37" s="12"/>
      <c r="M37" s="9"/>
      <c r="N37" s="12"/>
      <c r="O37" s="9"/>
      <c r="P37" s="9"/>
      <c r="Q37" s="9"/>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row>
    <row r="38" customFormat="1" ht="14.25" spans="1:121">
      <c r="A38" s="2"/>
      <c r="B38" s="6"/>
      <c r="C38" s="7"/>
      <c r="D38" s="8"/>
      <c r="E38" s="9"/>
      <c r="F38" s="10"/>
      <c r="G38" s="9"/>
      <c r="H38" s="8"/>
      <c r="I38" s="9"/>
      <c r="J38" s="9"/>
      <c r="K38" s="11"/>
      <c r="L38" s="12"/>
      <c r="M38" s="9"/>
      <c r="N38" s="12"/>
      <c r="O38" s="9"/>
      <c r="P38" s="9"/>
      <c r="Q38" s="9"/>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row>
    <row r="39" customFormat="1" ht="14.25" spans="1:121">
      <c r="A39" s="2"/>
      <c r="B39" s="6"/>
      <c r="C39" s="7"/>
      <c r="D39" s="8"/>
      <c r="E39" s="9"/>
      <c r="F39" s="10"/>
      <c r="G39" s="9"/>
      <c r="H39" s="8"/>
      <c r="I39" s="9"/>
      <c r="J39" s="9"/>
      <c r="K39" s="11"/>
      <c r="L39" s="12"/>
      <c r="M39" s="9"/>
      <c r="N39" s="12"/>
      <c r="O39" s="9"/>
      <c r="P39" s="9"/>
      <c r="Q39" s="9"/>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row>
    <row r="40" customFormat="1" ht="14.25" spans="1:121">
      <c r="A40" s="2"/>
      <c r="B40" s="6"/>
      <c r="C40" s="7"/>
      <c r="D40" s="8"/>
      <c r="E40" s="9"/>
      <c r="F40" s="10"/>
      <c r="G40" s="9"/>
      <c r="H40" s="8"/>
      <c r="I40" s="9"/>
      <c r="J40" s="9"/>
      <c r="K40" s="11"/>
      <c r="L40" s="12"/>
      <c r="M40" s="9"/>
      <c r="N40" s="12"/>
      <c r="O40" s="9"/>
      <c r="P40" s="9"/>
      <c r="Q40" s="9"/>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row>
    <row r="41" customFormat="1" ht="14.25" spans="1:121">
      <c r="A41" s="2"/>
      <c r="B41" s="6"/>
      <c r="C41" s="7"/>
      <c r="D41" s="8"/>
      <c r="E41" s="9"/>
      <c r="F41" s="10"/>
      <c r="G41" s="9"/>
      <c r="H41" s="8"/>
      <c r="I41" s="9"/>
      <c r="J41" s="9"/>
      <c r="K41" s="11"/>
      <c r="L41" s="12"/>
      <c r="M41" s="9"/>
      <c r="N41" s="12"/>
      <c r="O41" s="9"/>
      <c r="P41" s="9"/>
      <c r="Q41" s="9"/>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row>
    <row r="42" customFormat="1" ht="14.25" spans="1:121">
      <c r="A42" s="2"/>
      <c r="B42" s="6"/>
      <c r="C42" s="7"/>
      <c r="D42" s="8"/>
      <c r="E42" s="9"/>
      <c r="F42" s="10"/>
      <c r="G42" s="9"/>
      <c r="H42" s="8"/>
      <c r="I42" s="9"/>
      <c r="J42" s="9"/>
      <c r="K42" s="11"/>
      <c r="L42" s="12"/>
      <c r="M42" s="9"/>
      <c r="N42" s="12"/>
      <c r="O42" s="9"/>
      <c r="P42" s="9"/>
      <c r="Q42" s="9"/>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row>
    <row r="43" customFormat="1" ht="14.25" spans="1:121">
      <c r="A43" s="2"/>
      <c r="B43" s="6"/>
      <c r="C43" s="7"/>
      <c r="D43" s="8"/>
      <c r="E43" s="9"/>
      <c r="F43" s="10"/>
      <c r="G43" s="9"/>
      <c r="H43" s="8"/>
      <c r="I43" s="9"/>
      <c r="J43" s="9"/>
      <c r="K43" s="11"/>
      <c r="L43" s="12"/>
      <c r="M43" s="9"/>
      <c r="N43" s="12"/>
      <c r="O43" s="9"/>
      <c r="P43" s="9"/>
      <c r="Q43" s="9"/>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row>
    <row r="44" customFormat="1" ht="14.25" spans="1:121">
      <c r="A44" s="2"/>
      <c r="B44" s="6"/>
      <c r="C44" s="7"/>
      <c r="D44" s="8"/>
      <c r="E44" s="9"/>
      <c r="F44" s="10"/>
      <c r="G44" s="9"/>
      <c r="H44" s="8"/>
      <c r="I44" s="9"/>
      <c r="J44" s="9"/>
      <c r="K44" s="11"/>
      <c r="L44" s="12"/>
      <c r="M44" s="9"/>
      <c r="N44" s="12"/>
      <c r="O44" s="9"/>
      <c r="P44" s="9"/>
      <c r="Q44" s="9"/>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row>
    <row r="45" customFormat="1" ht="14.25" spans="1:121">
      <c r="A45" s="2"/>
      <c r="B45" s="6"/>
      <c r="C45" s="7"/>
      <c r="D45" s="8"/>
      <c r="E45" s="9"/>
      <c r="F45" s="10"/>
      <c r="G45" s="9"/>
      <c r="H45" s="8"/>
      <c r="I45" s="9"/>
      <c r="J45" s="9"/>
      <c r="K45" s="11"/>
      <c r="L45" s="12"/>
      <c r="M45" s="9"/>
      <c r="N45" s="12"/>
      <c r="O45" s="9"/>
      <c r="P45" s="9"/>
      <c r="Q45" s="9"/>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row>
    <row r="46" customFormat="1" ht="14.25" spans="1:121">
      <c r="A46" s="2"/>
      <c r="B46" s="6"/>
      <c r="C46" s="7"/>
      <c r="D46" s="8"/>
      <c r="E46" s="9"/>
      <c r="F46" s="10"/>
      <c r="G46" s="9"/>
      <c r="H46" s="8"/>
      <c r="I46" s="9"/>
      <c r="J46" s="9"/>
      <c r="K46" s="11"/>
      <c r="L46" s="12"/>
      <c r="M46" s="9"/>
      <c r="N46" s="12"/>
      <c r="O46" s="9"/>
      <c r="P46" s="9"/>
      <c r="Q46" s="9"/>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row>
    <row r="47" customFormat="1" ht="14.25" spans="1:121">
      <c r="A47" s="2"/>
      <c r="B47" s="6"/>
      <c r="C47" s="7"/>
      <c r="D47" s="8"/>
      <c r="E47" s="9"/>
      <c r="F47" s="10"/>
      <c r="G47" s="9"/>
      <c r="H47" s="8"/>
      <c r="I47" s="9"/>
      <c r="J47" s="9"/>
      <c r="K47" s="11"/>
      <c r="L47" s="12"/>
      <c r="M47" s="9"/>
      <c r="N47" s="12"/>
      <c r="O47" s="9"/>
      <c r="P47" s="9"/>
      <c r="Q47" s="9"/>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row>
    <row r="48" customFormat="1" ht="14.25" spans="1:121">
      <c r="A48" s="2"/>
      <c r="B48" s="6"/>
      <c r="C48" s="7"/>
      <c r="D48" s="8"/>
      <c r="E48" s="9"/>
      <c r="F48" s="10"/>
      <c r="G48" s="9"/>
      <c r="H48" s="8"/>
      <c r="I48" s="9"/>
      <c r="J48" s="9"/>
      <c r="K48" s="11"/>
      <c r="L48" s="12"/>
      <c r="M48" s="9"/>
      <c r="N48" s="12"/>
      <c r="O48" s="9"/>
      <c r="P48" s="9"/>
      <c r="Q48" s="9"/>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row>
    <row r="49" customFormat="1" ht="14.25" spans="1:121">
      <c r="A49" s="2"/>
      <c r="B49" s="6"/>
      <c r="C49" s="7"/>
      <c r="D49" s="8"/>
      <c r="E49" s="9"/>
      <c r="F49" s="10"/>
      <c r="G49" s="9"/>
      <c r="H49" s="8"/>
      <c r="I49" s="9"/>
      <c r="J49" s="9"/>
      <c r="K49" s="11"/>
      <c r="L49" s="12"/>
      <c r="M49" s="9"/>
      <c r="N49" s="12"/>
      <c r="O49" s="9"/>
      <c r="P49" s="9"/>
      <c r="Q49" s="9"/>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row>
    <row r="50" customFormat="1" ht="14.25" spans="1:121">
      <c r="A50" s="2"/>
      <c r="B50" s="6"/>
      <c r="C50" s="7"/>
      <c r="D50" s="8"/>
      <c r="E50" s="9"/>
      <c r="F50" s="10"/>
      <c r="G50" s="9"/>
      <c r="H50" s="8"/>
      <c r="I50" s="9"/>
      <c r="J50" s="9"/>
      <c r="K50" s="11"/>
      <c r="L50" s="12"/>
      <c r="M50" s="9"/>
      <c r="N50" s="12"/>
      <c r="O50" s="9"/>
      <c r="P50" s="9"/>
      <c r="Q50" s="9"/>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row>
    <row r="51" customFormat="1" ht="14.25" spans="1:121">
      <c r="A51" s="2"/>
      <c r="B51" s="6"/>
      <c r="C51" s="7"/>
      <c r="D51" s="8"/>
      <c r="E51" s="9"/>
      <c r="F51" s="10"/>
      <c r="G51" s="9"/>
      <c r="H51" s="8"/>
      <c r="I51" s="9"/>
      <c r="J51" s="9"/>
      <c r="K51" s="11"/>
      <c r="L51" s="12"/>
      <c r="M51" s="9"/>
      <c r="N51" s="12"/>
      <c r="O51" s="9"/>
      <c r="P51" s="9"/>
      <c r="Q51" s="9"/>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row>
    <row r="52" customFormat="1" ht="14.25" spans="1:121">
      <c r="A52" s="2"/>
      <c r="B52" s="6"/>
      <c r="C52" s="7"/>
      <c r="D52" s="8"/>
      <c r="E52" s="9"/>
      <c r="F52" s="10"/>
      <c r="G52" s="9"/>
      <c r="H52" s="8"/>
      <c r="I52" s="9"/>
      <c r="J52" s="9"/>
      <c r="K52" s="11"/>
      <c r="L52" s="12"/>
      <c r="M52" s="9"/>
      <c r="N52" s="12"/>
      <c r="O52" s="9"/>
      <c r="P52" s="9"/>
      <c r="Q52" s="9"/>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row>
    <row r="53" customFormat="1" ht="14.25" spans="1:121">
      <c r="A53" s="2"/>
      <c r="B53" s="6"/>
      <c r="C53" s="7"/>
      <c r="D53" s="8"/>
      <c r="E53" s="9"/>
      <c r="F53" s="10"/>
      <c r="G53" s="9"/>
      <c r="H53" s="8"/>
      <c r="I53" s="9"/>
      <c r="J53" s="9"/>
      <c r="K53" s="11"/>
      <c r="L53" s="12"/>
      <c r="M53" s="9"/>
      <c r="N53" s="12"/>
      <c r="O53" s="9"/>
      <c r="P53" s="9"/>
      <c r="Q53" s="9"/>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row>
    <row r="54" customFormat="1" ht="14.25" spans="1:121">
      <c r="A54" s="2"/>
      <c r="B54" s="6"/>
      <c r="C54" s="7"/>
      <c r="D54" s="8"/>
      <c r="E54" s="9"/>
      <c r="F54" s="10"/>
      <c r="G54" s="9"/>
      <c r="H54" s="8"/>
      <c r="I54" s="9"/>
      <c r="J54" s="9"/>
      <c r="K54" s="11"/>
      <c r="L54" s="12"/>
      <c r="M54" s="9"/>
      <c r="N54" s="12"/>
      <c r="O54" s="9"/>
      <c r="P54" s="9"/>
      <c r="Q54" s="9"/>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row>
    <row r="55" customFormat="1" ht="14.25" spans="1:121">
      <c r="A55" s="2"/>
      <c r="B55" s="6"/>
      <c r="C55" s="7"/>
      <c r="D55" s="8"/>
      <c r="E55" s="9"/>
      <c r="F55" s="10"/>
      <c r="G55" s="9"/>
      <c r="H55" s="8"/>
      <c r="I55" s="9"/>
      <c r="J55" s="9"/>
      <c r="K55" s="11"/>
      <c r="L55" s="12"/>
      <c r="M55" s="9"/>
      <c r="N55" s="12"/>
      <c r="O55" s="9"/>
      <c r="P55" s="9"/>
      <c r="Q55" s="9"/>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row>
    <row r="56" customFormat="1" ht="14.25" spans="1:121">
      <c r="A56" s="2"/>
      <c r="B56" s="6"/>
      <c r="C56" s="7"/>
      <c r="D56" s="8"/>
      <c r="E56" s="9"/>
      <c r="F56" s="10"/>
      <c r="G56" s="9"/>
      <c r="H56" s="8"/>
      <c r="I56" s="9"/>
      <c r="J56" s="9"/>
      <c r="K56" s="11"/>
      <c r="L56" s="12"/>
      <c r="M56" s="9"/>
      <c r="N56" s="12"/>
      <c r="O56" s="9"/>
      <c r="P56" s="9"/>
      <c r="Q56" s="9"/>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row>
    <row r="57" customFormat="1" ht="14.25" spans="1:121">
      <c r="A57" s="2"/>
      <c r="B57" s="6"/>
      <c r="C57" s="7"/>
      <c r="D57" s="8"/>
      <c r="E57" s="9"/>
      <c r="F57" s="10"/>
      <c r="G57" s="9"/>
      <c r="H57" s="8"/>
      <c r="I57" s="9"/>
      <c r="J57" s="9"/>
      <c r="K57" s="11"/>
      <c r="L57" s="12"/>
      <c r="M57" s="9"/>
      <c r="N57" s="12"/>
      <c r="O57" s="9"/>
      <c r="P57" s="9"/>
      <c r="Q57" s="9"/>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row>
    <row r="58" customFormat="1" ht="14.25" spans="1:121">
      <c r="A58" s="2"/>
      <c r="B58" s="6"/>
      <c r="C58" s="7"/>
      <c r="D58" s="8"/>
      <c r="E58" s="9"/>
      <c r="F58" s="10"/>
      <c r="G58" s="9"/>
      <c r="H58" s="8"/>
      <c r="I58" s="9"/>
      <c r="J58" s="9"/>
      <c r="K58" s="11"/>
      <c r="L58" s="12"/>
      <c r="M58" s="9"/>
      <c r="N58" s="12"/>
      <c r="O58" s="9"/>
      <c r="P58" s="9"/>
      <c r="Q58" s="9"/>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row>
    <row r="59" customFormat="1" ht="14.25" spans="1:121">
      <c r="A59" s="2"/>
      <c r="B59" s="6"/>
      <c r="C59" s="7"/>
      <c r="D59" s="8"/>
      <c r="E59" s="9"/>
      <c r="F59" s="10"/>
      <c r="G59" s="9"/>
      <c r="H59" s="8"/>
      <c r="I59" s="9"/>
      <c r="J59" s="9"/>
      <c r="K59" s="11"/>
      <c r="L59" s="12"/>
      <c r="M59" s="9"/>
      <c r="N59" s="12"/>
      <c r="O59" s="9"/>
      <c r="P59" s="9"/>
      <c r="Q59" s="9"/>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row>
    <row r="60" customFormat="1" ht="14.25" spans="1:121">
      <c r="A60" s="2"/>
      <c r="B60" s="6"/>
      <c r="C60" s="7"/>
      <c r="D60" s="8"/>
      <c r="E60" s="9"/>
      <c r="F60" s="10"/>
      <c r="G60" s="9"/>
      <c r="H60" s="8"/>
      <c r="I60" s="9"/>
      <c r="J60" s="9"/>
      <c r="K60" s="11"/>
      <c r="L60" s="12"/>
      <c r="M60" s="9"/>
      <c r="N60" s="12"/>
      <c r="O60" s="9"/>
      <c r="P60" s="9"/>
      <c r="Q60" s="9"/>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row>
    <row r="61" customFormat="1" ht="14.25" spans="1:121">
      <c r="A61" s="2"/>
      <c r="B61" s="6"/>
      <c r="C61" s="7"/>
      <c r="D61" s="8"/>
      <c r="E61" s="9"/>
      <c r="F61" s="10"/>
      <c r="G61" s="9"/>
      <c r="H61" s="8"/>
      <c r="I61" s="9"/>
      <c r="J61" s="9"/>
      <c r="K61" s="11"/>
      <c r="L61" s="12"/>
      <c r="M61" s="9"/>
      <c r="N61" s="12"/>
      <c r="O61" s="9"/>
      <c r="P61" s="9"/>
      <c r="Q61" s="9"/>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row>
    <row r="62" customFormat="1" ht="14.25" spans="1:121">
      <c r="A62" s="2"/>
      <c r="B62" s="6"/>
      <c r="C62" s="7"/>
      <c r="D62" s="8"/>
      <c r="E62" s="9"/>
      <c r="F62" s="10"/>
      <c r="G62" s="9"/>
      <c r="H62" s="8"/>
      <c r="I62" s="9"/>
      <c r="J62" s="9"/>
      <c r="K62" s="11"/>
      <c r="L62" s="12"/>
      <c r="M62" s="9"/>
      <c r="N62" s="12"/>
      <c r="O62" s="9"/>
      <c r="P62" s="9"/>
      <c r="Q62" s="9"/>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row>
    <row r="63" customFormat="1" ht="14.25" spans="1:121">
      <c r="A63" s="2"/>
      <c r="B63" s="6"/>
      <c r="C63" s="7"/>
      <c r="D63" s="8"/>
      <c r="E63" s="9"/>
      <c r="F63" s="10"/>
      <c r="G63" s="9"/>
      <c r="H63" s="8"/>
      <c r="I63" s="9"/>
      <c r="J63" s="9"/>
      <c r="K63" s="11"/>
      <c r="L63" s="12"/>
      <c r="M63" s="9"/>
      <c r="N63" s="12"/>
      <c r="O63" s="9"/>
      <c r="P63" s="9"/>
      <c r="Q63" s="9"/>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row>
    <row r="64" customFormat="1" ht="14.25" spans="1:121">
      <c r="A64" s="2"/>
      <c r="B64" s="6"/>
      <c r="C64" s="7"/>
      <c r="D64" s="8"/>
      <c r="E64" s="9"/>
      <c r="F64" s="10"/>
      <c r="G64" s="9"/>
      <c r="H64" s="8"/>
      <c r="I64" s="9"/>
      <c r="J64" s="9"/>
      <c r="K64" s="11"/>
      <c r="L64" s="12"/>
      <c r="M64" s="9"/>
      <c r="N64" s="12"/>
      <c r="O64" s="9"/>
      <c r="P64" s="9"/>
      <c r="Q64" s="9"/>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row>
    <row r="65" customFormat="1" ht="14.25" spans="1:121">
      <c r="A65" s="2"/>
      <c r="B65" s="6"/>
      <c r="C65" s="7"/>
      <c r="D65" s="8"/>
      <c r="E65" s="9"/>
      <c r="F65" s="10"/>
      <c r="G65" s="9"/>
      <c r="H65" s="8"/>
      <c r="I65" s="9"/>
      <c r="J65" s="9"/>
      <c r="K65" s="11"/>
      <c r="L65" s="12"/>
      <c r="M65" s="9"/>
      <c r="N65" s="12"/>
      <c r="O65" s="9"/>
      <c r="P65" s="9"/>
      <c r="Q65" s="9"/>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row>
    <row r="66" customFormat="1" ht="14.25" spans="1:121">
      <c r="A66" s="2"/>
      <c r="B66" s="6"/>
      <c r="C66" s="7"/>
      <c r="D66" s="8"/>
      <c r="E66" s="9"/>
      <c r="F66" s="10"/>
      <c r="G66" s="9"/>
      <c r="H66" s="8"/>
      <c r="I66" s="9"/>
      <c r="J66" s="9"/>
      <c r="K66" s="11"/>
      <c r="L66" s="12"/>
      <c r="M66" s="9"/>
      <c r="N66" s="12"/>
      <c r="O66" s="9"/>
      <c r="P66" s="9"/>
      <c r="Q66" s="9"/>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row>
    <row r="67" customFormat="1" ht="14.25" spans="1:121">
      <c r="A67" s="2"/>
      <c r="B67" s="6"/>
      <c r="C67" s="7"/>
      <c r="D67" s="8"/>
      <c r="E67" s="9"/>
      <c r="F67" s="10"/>
      <c r="G67" s="9"/>
      <c r="H67" s="8"/>
      <c r="I67" s="9"/>
      <c r="J67" s="9"/>
      <c r="K67" s="11"/>
      <c r="L67" s="12"/>
      <c r="M67" s="9"/>
      <c r="N67" s="12"/>
      <c r="O67" s="9"/>
      <c r="P67" s="9"/>
      <c r="Q67" s="9"/>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row>
    <row r="68" customFormat="1" ht="14.25" spans="1:121">
      <c r="A68" s="2"/>
      <c r="B68" s="6"/>
      <c r="C68" s="7"/>
      <c r="D68" s="8"/>
      <c r="E68" s="9"/>
      <c r="F68" s="10"/>
      <c r="G68" s="9"/>
      <c r="H68" s="8"/>
      <c r="I68" s="9"/>
      <c r="J68" s="9"/>
      <c r="K68" s="11"/>
      <c r="L68" s="12"/>
      <c r="M68" s="9"/>
      <c r="N68" s="12"/>
      <c r="O68" s="9"/>
      <c r="P68" s="9"/>
      <c r="Q68" s="9"/>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row>
    <row r="69" customFormat="1" ht="14.25" spans="1:121">
      <c r="A69" s="2"/>
      <c r="B69" s="6"/>
      <c r="C69" s="7"/>
      <c r="D69" s="8"/>
      <c r="E69" s="9"/>
      <c r="F69" s="10"/>
      <c r="G69" s="9"/>
      <c r="H69" s="8"/>
      <c r="I69" s="9"/>
      <c r="J69" s="9"/>
      <c r="K69" s="11"/>
      <c r="L69" s="12"/>
      <c r="M69" s="9"/>
      <c r="N69" s="12"/>
      <c r="O69" s="9"/>
      <c r="P69" s="9"/>
      <c r="Q69" s="9"/>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row>
    <row r="70" customFormat="1" ht="14.25" spans="1:121">
      <c r="A70" s="2"/>
      <c r="B70" s="6"/>
      <c r="C70" s="7"/>
      <c r="D70" s="8"/>
      <c r="E70" s="9"/>
      <c r="F70" s="10"/>
      <c r="G70" s="9"/>
      <c r="H70" s="8"/>
      <c r="I70" s="9"/>
      <c r="J70" s="9"/>
      <c r="K70" s="11"/>
      <c r="L70" s="12"/>
      <c r="M70" s="9"/>
      <c r="N70" s="12"/>
      <c r="O70" s="9"/>
      <c r="P70" s="9"/>
      <c r="Q70" s="9"/>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row>
    <row r="71" customFormat="1" ht="14.25" spans="1:121">
      <c r="A71" s="2"/>
      <c r="B71" s="6"/>
      <c r="C71" s="7"/>
      <c r="D71" s="8"/>
      <c r="E71" s="9"/>
      <c r="F71" s="10"/>
      <c r="G71" s="9"/>
      <c r="H71" s="8"/>
      <c r="I71" s="9"/>
      <c r="J71" s="9"/>
      <c r="K71" s="11"/>
      <c r="L71" s="12"/>
      <c r="M71" s="9"/>
      <c r="N71" s="12"/>
      <c r="O71" s="9"/>
      <c r="P71" s="9"/>
      <c r="Q71" s="9"/>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row>
    <row r="72" customFormat="1" ht="14.25" spans="1:121">
      <c r="A72" s="2"/>
      <c r="B72" s="6"/>
      <c r="C72" s="7"/>
      <c r="D72" s="8"/>
      <c r="E72" s="9"/>
      <c r="F72" s="10"/>
      <c r="G72" s="9"/>
      <c r="H72" s="8"/>
      <c r="I72" s="9"/>
      <c r="J72" s="9"/>
      <c r="K72" s="11"/>
      <c r="L72" s="12"/>
      <c r="M72" s="9"/>
      <c r="N72" s="12"/>
      <c r="O72" s="9"/>
      <c r="P72" s="9"/>
      <c r="Q72" s="9"/>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row>
    <row r="73" customFormat="1" ht="14.25" spans="1:121">
      <c r="A73" s="2"/>
      <c r="B73" s="6"/>
      <c r="C73" s="7"/>
      <c r="D73" s="8"/>
      <c r="E73" s="9"/>
      <c r="F73" s="10"/>
      <c r="G73" s="9"/>
      <c r="H73" s="8"/>
      <c r="I73" s="9"/>
      <c r="J73" s="9"/>
      <c r="K73" s="11"/>
      <c r="L73" s="12"/>
      <c r="M73" s="9"/>
      <c r="N73" s="12"/>
      <c r="O73" s="9"/>
      <c r="P73" s="9"/>
      <c r="Q73" s="9"/>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row>
    <row r="74" customFormat="1" ht="14.25" spans="1:121">
      <c r="A74" s="2"/>
      <c r="B74" s="6"/>
      <c r="C74" s="7"/>
      <c r="D74" s="8"/>
      <c r="E74" s="9"/>
      <c r="F74" s="10"/>
      <c r="G74" s="9"/>
      <c r="H74" s="8"/>
      <c r="I74" s="9"/>
      <c r="J74" s="9"/>
      <c r="K74" s="11"/>
      <c r="L74" s="12"/>
      <c r="M74" s="9"/>
      <c r="N74" s="12"/>
      <c r="O74" s="9"/>
      <c r="P74" s="9"/>
      <c r="Q74" s="9"/>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row>
    <row r="75" customFormat="1" ht="14.25" spans="1:121">
      <c r="A75" s="2"/>
      <c r="B75" s="6"/>
      <c r="C75" s="7"/>
      <c r="D75" s="8"/>
      <c r="E75" s="9"/>
      <c r="F75" s="10"/>
      <c r="G75" s="9"/>
      <c r="H75" s="8"/>
      <c r="I75" s="9"/>
      <c r="J75" s="9"/>
      <c r="K75" s="11"/>
      <c r="L75" s="12"/>
      <c r="M75" s="9"/>
      <c r="N75" s="12"/>
      <c r="O75" s="9"/>
      <c r="P75" s="9"/>
      <c r="Q75" s="9"/>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row>
    <row r="76" customFormat="1" ht="14.25" spans="1:121">
      <c r="A76" s="2"/>
      <c r="B76" s="6"/>
      <c r="C76" s="7"/>
      <c r="D76" s="8"/>
      <c r="E76" s="9"/>
      <c r="F76" s="10"/>
      <c r="G76" s="9"/>
      <c r="H76" s="8"/>
      <c r="I76" s="9"/>
      <c r="J76" s="9"/>
      <c r="K76" s="11"/>
      <c r="L76" s="12"/>
      <c r="M76" s="9"/>
      <c r="N76" s="12"/>
      <c r="O76" s="9"/>
      <c r="P76" s="9"/>
      <c r="Q76" s="9"/>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row>
    <row r="77" customFormat="1" ht="14.25" spans="1:121">
      <c r="A77" s="2"/>
      <c r="B77" s="6"/>
      <c r="C77" s="7"/>
      <c r="D77" s="8"/>
      <c r="E77" s="9"/>
      <c r="F77" s="10"/>
      <c r="G77" s="9"/>
      <c r="H77" s="8"/>
      <c r="I77" s="9"/>
      <c r="J77" s="9"/>
      <c r="K77" s="11"/>
      <c r="L77" s="12"/>
      <c r="M77" s="9"/>
      <c r="N77" s="12"/>
      <c r="O77" s="9"/>
      <c r="P77" s="9"/>
      <c r="Q77" s="9"/>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row>
    <row r="78" customFormat="1" ht="14.25" spans="1:121">
      <c r="A78" s="2"/>
      <c r="B78" s="6"/>
      <c r="C78" s="7"/>
      <c r="D78" s="8"/>
      <c r="E78" s="9"/>
      <c r="F78" s="10"/>
      <c r="G78" s="9"/>
      <c r="H78" s="8"/>
      <c r="I78" s="9"/>
      <c r="J78" s="9"/>
      <c r="K78" s="11"/>
      <c r="L78" s="12"/>
      <c r="M78" s="9"/>
      <c r="N78" s="12"/>
      <c r="O78" s="9"/>
      <c r="P78" s="9"/>
      <c r="Q78" s="9"/>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row>
    <row r="79" customFormat="1" ht="14.25" spans="1:121">
      <c r="A79" s="2"/>
      <c r="B79" s="6"/>
      <c r="C79" s="7"/>
      <c r="D79" s="8"/>
      <c r="E79" s="9"/>
      <c r="F79" s="10"/>
      <c r="G79" s="9"/>
      <c r="H79" s="8"/>
      <c r="I79" s="9"/>
      <c r="J79" s="9"/>
      <c r="K79" s="11"/>
      <c r="L79" s="12"/>
      <c r="M79" s="9"/>
      <c r="N79" s="12"/>
      <c r="O79" s="9"/>
      <c r="P79" s="9"/>
      <c r="Q79" s="9"/>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row>
    <row r="80" customFormat="1" ht="14.25" spans="1:121">
      <c r="A80" s="2"/>
      <c r="B80" s="6"/>
      <c r="C80" s="7"/>
      <c r="D80" s="8"/>
      <c r="E80" s="9"/>
      <c r="F80" s="10"/>
      <c r="G80" s="9"/>
      <c r="H80" s="8"/>
      <c r="I80" s="9"/>
      <c r="J80" s="9"/>
      <c r="K80" s="11"/>
      <c r="L80" s="12"/>
      <c r="M80" s="9"/>
      <c r="N80" s="12"/>
      <c r="O80" s="9"/>
      <c r="P80" s="9"/>
      <c r="Q80" s="9"/>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row>
    <row r="81" customFormat="1" ht="14.25" spans="1:121">
      <c r="A81" s="2"/>
      <c r="B81" s="6"/>
      <c r="C81" s="7"/>
      <c r="D81" s="8"/>
      <c r="E81" s="9"/>
      <c r="F81" s="10"/>
      <c r="G81" s="9"/>
      <c r="H81" s="8"/>
      <c r="I81" s="9"/>
      <c r="J81" s="9"/>
      <c r="K81" s="11"/>
      <c r="L81" s="12"/>
      <c r="M81" s="9"/>
      <c r="N81" s="12"/>
      <c r="O81" s="9"/>
      <c r="P81" s="9"/>
      <c r="Q81" s="9"/>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row>
    <row r="82" customFormat="1" ht="14.25" spans="1:121">
      <c r="A82" s="2"/>
      <c r="B82" s="6"/>
      <c r="C82" s="7"/>
      <c r="D82" s="8"/>
      <c r="E82" s="9"/>
      <c r="F82" s="10"/>
      <c r="G82" s="9"/>
      <c r="H82" s="8"/>
      <c r="I82" s="9"/>
      <c r="J82" s="9"/>
      <c r="K82" s="11"/>
      <c r="L82" s="12"/>
      <c r="M82" s="9"/>
      <c r="N82" s="12"/>
      <c r="O82" s="9"/>
      <c r="P82" s="9"/>
      <c r="Q82" s="9"/>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row>
    <row r="83" customFormat="1" ht="14.25" spans="1:121">
      <c r="A83" s="2"/>
      <c r="B83" s="6"/>
      <c r="C83" s="7"/>
      <c r="D83" s="8"/>
      <c r="E83" s="9"/>
      <c r="F83" s="10"/>
      <c r="G83" s="9"/>
      <c r="H83" s="8"/>
      <c r="I83" s="9"/>
      <c r="J83" s="9"/>
      <c r="K83" s="11"/>
      <c r="L83" s="12"/>
      <c r="M83" s="9"/>
      <c r="N83" s="12"/>
      <c r="O83" s="9"/>
      <c r="P83" s="9"/>
      <c r="Q83" s="9"/>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row>
    <row r="84" customFormat="1" ht="14.25" spans="1:121">
      <c r="A84" s="2"/>
      <c r="B84" s="6"/>
      <c r="C84" s="7"/>
      <c r="D84" s="8"/>
      <c r="E84" s="9"/>
      <c r="F84" s="10"/>
      <c r="G84" s="9"/>
      <c r="H84" s="8"/>
      <c r="I84" s="9"/>
      <c r="J84" s="9"/>
      <c r="K84" s="11"/>
      <c r="L84" s="12"/>
      <c r="M84" s="9"/>
      <c r="N84" s="12"/>
      <c r="O84" s="9"/>
      <c r="P84" s="9"/>
      <c r="Q84" s="9"/>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row>
    <row r="85" customFormat="1" ht="14.25" spans="1:121">
      <c r="A85" s="2"/>
      <c r="B85" s="6"/>
      <c r="C85" s="7"/>
      <c r="D85" s="8"/>
      <c r="E85" s="9"/>
      <c r="F85" s="10"/>
      <c r="G85" s="9"/>
      <c r="H85" s="8"/>
      <c r="I85" s="9"/>
      <c r="J85" s="9"/>
      <c r="K85" s="11"/>
      <c r="L85" s="12"/>
      <c r="M85" s="9"/>
      <c r="N85" s="12"/>
      <c r="O85" s="9"/>
      <c r="P85" s="9"/>
      <c r="Q85" s="9"/>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row>
    <row r="86" customFormat="1" ht="14.25" spans="1:121">
      <c r="A86" s="2"/>
      <c r="B86" s="6"/>
      <c r="C86" s="7"/>
      <c r="D86" s="8"/>
      <c r="E86" s="9"/>
      <c r="F86" s="10"/>
      <c r="G86" s="9"/>
      <c r="H86" s="8"/>
      <c r="I86" s="9"/>
      <c r="J86" s="9"/>
      <c r="K86" s="11"/>
      <c r="L86" s="12"/>
      <c r="M86" s="9"/>
      <c r="N86" s="12"/>
      <c r="O86" s="9"/>
      <c r="P86" s="9"/>
      <c r="Q86" s="9"/>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row>
    <row r="87" customFormat="1" ht="14.25" spans="1:121">
      <c r="A87" s="2"/>
      <c r="B87" s="6"/>
      <c r="C87" s="7"/>
      <c r="D87" s="8"/>
      <c r="E87" s="9"/>
      <c r="F87" s="10"/>
      <c r="G87" s="9"/>
      <c r="H87" s="8"/>
      <c r="I87" s="9"/>
      <c r="J87" s="9"/>
      <c r="K87" s="11"/>
      <c r="L87" s="12"/>
      <c r="M87" s="9"/>
      <c r="N87" s="12"/>
      <c r="O87" s="9"/>
      <c r="P87" s="9"/>
      <c r="Q87" s="9"/>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row>
    <row r="88" customFormat="1" ht="14.25" spans="1:121">
      <c r="A88" s="2"/>
      <c r="B88" s="6"/>
      <c r="C88" s="7"/>
      <c r="D88" s="8"/>
      <c r="E88" s="9"/>
      <c r="F88" s="10"/>
      <c r="G88" s="9"/>
      <c r="H88" s="8"/>
      <c r="I88" s="9"/>
      <c r="J88" s="9"/>
      <c r="K88" s="11"/>
      <c r="L88" s="12"/>
      <c r="M88" s="9"/>
      <c r="N88" s="12"/>
      <c r="O88" s="9"/>
      <c r="P88" s="9"/>
      <c r="Q88" s="9"/>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row>
    <row r="89" customFormat="1" ht="14.25" spans="1:121">
      <c r="A89" s="2"/>
      <c r="B89" s="6"/>
      <c r="C89" s="7"/>
      <c r="D89" s="8"/>
      <c r="E89" s="9"/>
      <c r="F89" s="10"/>
      <c r="G89" s="9"/>
      <c r="H89" s="8"/>
      <c r="I89" s="9"/>
      <c r="J89" s="9"/>
      <c r="K89" s="11"/>
      <c r="L89" s="12"/>
      <c r="M89" s="9"/>
      <c r="N89" s="12"/>
      <c r="O89" s="9"/>
      <c r="P89" s="9"/>
      <c r="Q89" s="9"/>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row>
    <row r="90" customFormat="1" ht="14.25" spans="1:121">
      <c r="A90" s="2"/>
      <c r="B90" s="6"/>
      <c r="C90" s="7"/>
      <c r="D90" s="8"/>
      <c r="E90" s="9"/>
      <c r="F90" s="10"/>
      <c r="G90" s="9"/>
      <c r="H90" s="8"/>
      <c r="I90" s="9"/>
      <c r="J90" s="9"/>
      <c r="K90" s="11"/>
      <c r="L90" s="12"/>
      <c r="M90" s="9"/>
      <c r="N90" s="12"/>
      <c r="O90" s="9"/>
      <c r="P90" s="9"/>
      <c r="Q90" s="9"/>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row>
    <row r="91" customFormat="1" ht="14.25" spans="1:121">
      <c r="A91" s="2"/>
      <c r="B91" s="6"/>
      <c r="C91" s="7"/>
      <c r="D91" s="8"/>
      <c r="E91" s="9"/>
      <c r="F91" s="10"/>
      <c r="G91" s="9"/>
      <c r="H91" s="8"/>
      <c r="I91" s="9"/>
      <c r="J91" s="9"/>
      <c r="K91" s="11"/>
      <c r="L91" s="12"/>
      <c r="M91" s="9"/>
      <c r="N91" s="12"/>
      <c r="O91" s="9"/>
      <c r="P91" s="9"/>
      <c r="Q91" s="9"/>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row>
    <row r="92" customFormat="1" ht="14.25" spans="1:121">
      <c r="A92" s="2"/>
      <c r="B92" s="6"/>
      <c r="C92" s="7"/>
      <c r="D92" s="8"/>
      <c r="E92" s="9"/>
      <c r="F92" s="10"/>
      <c r="G92" s="9"/>
      <c r="H92" s="8"/>
      <c r="I92" s="9"/>
      <c r="J92" s="9"/>
      <c r="K92" s="11"/>
      <c r="L92" s="12"/>
      <c r="M92" s="9"/>
      <c r="N92" s="12"/>
      <c r="O92" s="9"/>
      <c r="P92" s="9"/>
      <c r="Q92" s="9"/>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row>
    <row r="93" customFormat="1" ht="14.25" spans="1:121">
      <c r="A93" s="2"/>
      <c r="B93" s="6"/>
      <c r="C93" s="7"/>
      <c r="D93" s="8"/>
      <c r="E93" s="9"/>
      <c r="F93" s="10"/>
      <c r="G93" s="9"/>
      <c r="H93" s="8"/>
      <c r="I93" s="9"/>
      <c r="J93" s="9"/>
      <c r="K93" s="11"/>
      <c r="L93" s="12"/>
      <c r="M93" s="9"/>
      <c r="N93" s="12"/>
      <c r="O93" s="9"/>
      <c r="P93" s="9"/>
      <c r="Q93" s="9"/>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row>
    <row r="94" customFormat="1" ht="14.25" spans="1:121">
      <c r="A94" s="2"/>
      <c r="B94" s="6"/>
      <c r="C94" s="7"/>
      <c r="D94" s="8"/>
      <c r="E94" s="9"/>
      <c r="F94" s="10"/>
      <c r="G94" s="9"/>
      <c r="H94" s="8"/>
      <c r="I94" s="9"/>
      <c r="J94" s="9"/>
      <c r="K94" s="11"/>
      <c r="L94" s="12"/>
      <c r="M94" s="9"/>
      <c r="N94" s="12"/>
      <c r="O94" s="9"/>
      <c r="P94" s="9"/>
      <c r="Q94" s="9"/>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row>
    <row r="95" customFormat="1" ht="14.25" spans="1:121">
      <c r="A95" s="2"/>
      <c r="B95" s="6"/>
      <c r="C95" s="7"/>
      <c r="D95" s="8"/>
      <c r="E95" s="9"/>
      <c r="F95" s="10"/>
      <c r="G95" s="9"/>
      <c r="H95" s="8"/>
      <c r="I95" s="9"/>
      <c r="J95" s="9"/>
      <c r="K95" s="11"/>
      <c r="L95" s="12"/>
      <c r="M95" s="9"/>
      <c r="N95" s="12"/>
      <c r="O95" s="9"/>
      <c r="P95" s="9"/>
      <c r="Q95" s="9"/>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row>
    <row r="96" customFormat="1" ht="14.25" spans="1:121">
      <c r="A96" s="2"/>
      <c r="B96" s="6"/>
      <c r="C96" s="7"/>
      <c r="D96" s="8"/>
      <c r="E96" s="9"/>
      <c r="F96" s="10"/>
      <c r="G96" s="9"/>
      <c r="H96" s="8"/>
      <c r="I96" s="9"/>
      <c r="J96" s="9"/>
      <c r="K96" s="11"/>
      <c r="L96" s="12"/>
      <c r="M96" s="9"/>
      <c r="N96" s="12"/>
      <c r="O96" s="9"/>
      <c r="P96" s="9"/>
      <c r="Q96" s="9"/>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row>
    <row r="97" customFormat="1" ht="14.25" spans="1:121">
      <c r="A97" s="2"/>
      <c r="B97" s="6"/>
      <c r="C97" s="7"/>
      <c r="D97" s="8"/>
      <c r="E97" s="9"/>
      <c r="F97" s="10"/>
      <c r="G97" s="9"/>
      <c r="H97" s="8"/>
      <c r="I97" s="9"/>
      <c r="J97" s="9"/>
      <c r="K97" s="11"/>
      <c r="L97" s="12"/>
      <c r="M97" s="9"/>
      <c r="N97" s="12"/>
      <c r="O97" s="9"/>
      <c r="P97" s="9"/>
      <c r="Q97" s="9"/>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row>
    <row r="98" customFormat="1" ht="14.25" spans="1:121">
      <c r="A98" s="2"/>
      <c r="B98" s="6"/>
      <c r="C98" s="7"/>
      <c r="D98" s="8"/>
      <c r="E98" s="9"/>
      <c r="F98" s="10"/>
      <c r="G98" s="9"/>
      <c r="H98" s="8"/>
      <c r="I98" s="9"/>
      <c r="J98" s="9"/>
      <c r="K98" s="11"/>
      <c r="L98" s="12"/>
      <c r="M98" s="9"/>
      <c r="N98" s="12"/>
      <c r="O98" s="9"/>
      <c r="P98" s="9"/>
      <c r="Q98" s="9"/>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row>
    <row r="99" customFormat="1" ht="14.25" spans="1:121">
      <c r="A99" s="2"/>
      <c r="B99" s="6"/>
      <c r="C99" s="7"/>
      <c r="D99" s="8"/>
      <c r="E99" s="9"/>
      <c r="F99" s="10"/>
      <c r="G99" s="9"/>
      <c r="H99" s="8"/>
      <c r="I99" s="9"/>
      <c r="J99" s="9"/>
      <c r="K99" s="11"/>
      <c r="L99" s="12"/>
      <c r="M99" s="9"/>
      <c r="N99" s="12"/>
      <c r="O99" s="9"/>
      <c r="P99" s="9"/>
      <c r="Q99" s="9"/>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row>
    <row r="100" customFormat="1" ht="14.25" spans="1:121">
      <c r="A100" s="2"/>
      <c r="B100" s="6"/>
      <c r="C100" s="7"/>
      <c r="D100" s="8"/>
      <c r="E100" s="9"/>
      <c r="F100" s="10"/>
      <c r="G100" s="9"/>
      <c r="H100" s="8"/>
      <c r="I100" s="9"/>
      <c r="J100" s="9"/>
      <c r="K100" s="11"/>
      <c r="L100" s="12"/>
      <c r="M100" s="9"/>
      <c r="N100" s="12"/>
      <c r="O100" s="9"/>
      <c r="P100" s="9"/>
      <c r="Q100" s="9"/>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row>
    <row r="101" customFormat="1" ht="14.25" spans="1:121">
      <c r="A101" s="2"/>
      <c r="B101" s="6"/>
      <c r="C101" s="7"/>
      <c r="D101" s="8"/>
      <c r="E101" s="9"/>
      <c r="F101" s="10"/>
      <c r="G101" s="9"/>
      <c r="H101" s="8"/>
      <c r="I101" s="9"/>
      <c r="J101" s="9"/>
      <c r="K101" s="11"/>
      <c r="L101" s="12"/>
      <c r="M101" s="9"/>
      <c r="N101" s="12"/>
      <c r="O101" s="9"/>
      <c r="P101" s="9"/>
      <c r="Q101" s="9"/>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row>
    <row r="102" customFormat="1" ht="14.25" spans="1:121">
      <c r="A102" s="2"/>
      <c r="B102" s="6"/>
      <c r="C102" s="7"/>
      <c r="D102" s="8"/>
      <c r="E102" s="9"/>
      <c r="F102" s="10"/>
      <c r="G102" s="9"/>
      <c r="H102" s="8"/>
      <c r="I102" s="9"/>
      <c r="J102" s="9"/>
      <c r="K102" s="11"/>
      <c r="L102" s="12"/>
      <c r="M102" s="9"/>
      <c r="N102" s="12"/>
      <c r="O102" s="9"/>
      <c r="P102" s="9"/>
      <c r="Q102" s="9"/>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row>
    <row r="103" customFormat="1" ht="14.25" spans="1:121">
      <c r="A103" s="2"/>
      <c r="B103" s="6"/>
      <c r="C103" s="7"/>
      <c r="D103" s="8"/>
      <c r="E103" s="9"/>
      <c r="F103" s="10"/>
      <c r="G103" s="9"/>
      <c r="H103" s="8"/>
      <c r="I103" s="9"/>
      <c r="J103" s="9"/>
      <c r="K103" s="11"/>
      <c r="L103" s="12"/>
      <c r="M103" s="9"/>
      <c r="N103" s="12"/>
      <c r="O103" s="9"/>
      <c r="P103" s="9"/>
      <c r="Q103" s="9"/>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row>
    <row r="104" customFormat="1" ht="14.25" spans="1:121">
      <c r="A104" s="2"/>
      <c r="B104" s="6"/>
      <c r="C104" s="7"/>
      <c r="D104" s="8"/>
      <c r="E104" s="9"/>
      <c r="F104" s="10"/>
      <c r="G104" s="9"/>
      <c r="H104" s="8"/>
      <c r="I104" s="9"/>
      <c r="J104" s="9"/>
      <c r="K104" s="11"/>
      <c r="L104" s="12"/>
      <c r="M104" s="9"/>
      <c r="N104" s="12"/>
      <c r="O104" s="9"/>
      <c r="P104" s="9"/>
      <c r="Q104" s="9"/>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row>
    <row r="105" customFormat="1" ht="14.25" spans="1:121">
      <c r="A105" s="2"/>
      <c r="B105" s="6"/>
      <c r="C105" s="7"/>
      <c r="D105" s="8"/>
      <c r="E105" s="9"/>
      <c r="F105" s="10"/>
      <c r="G105" s="9"/>
      <c r="H105" s="8"/>
      <c r="I105" s="9"/>
      <c r="J105" s="9"/>
      <c r="K105" s="11"/>
      <c r="L105" s="12"/>
      <c r="M105" s="9"/>
      <c r="N105" s="12"/>
      <c r="O105" s="9"/>
      <c r="P105" s="9"/>
      <c r="Q105" s="9"/>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row>
    <row r="106" customFormat="1" ht="14.25" spans="1:121">
      <c r="A106" s="2"/>
      <c r="B106" s="6"/>
      <c r="C106" s="7"/>
      <c r="D106" s="8"/>
      <c r="E106" s="9"/>
      <c r="F106" s="10"/>
      <c r="G106" s="9"/>
      <c r="H106" s="8"/>
      <c r="I106" s="9"/>
      <c r="J106" s="9"/>
      <c r="K106" s="11"/>
      <c r="L106" s="12"/>
      <c r="M106" s="9"/>
      <c r="N106" s="12"/>
      <c r="O106" s="9"/>
      <c r="P106" s="9"/>
      <c r="Q106" s="9"/>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row>
    <row r="107" customFormat="1" ht="14.25" spans="1:121">
      <c r="A107" s="2"/>
      <c r="B107" s="6"/>
      <c r="C107" s="7"/>
      <c r="D107" s="8"/>
      <c r="E107" s="9"/>
      <c r="F107" s="10"/>
      <c r="G107" s="9"/>
      <c r="H107" s="8"/>
      <c r="I107" s="9"/>
      <c r="J107" s="9"/>
      <c r="K107" s="11"/>
      <c r="L107" s="12"/>
      <c r="M107" s="9"/>
      <c r="N107" s="12"/>
      <c r="O107" s="9"/>
      <c r="P107" s="9"/>
      <c r="Q107" s="9"/>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row>
    <row r="108" customFormat="1" ht="14.25" spans="1:121">
      <c r="A108" s="2"/>
      <c r="B108" s="6"/>
      <c r="C108" s="7"/>
      <c r="D108" s="8"/>
      <c r="E108" s="9"/>
      <c r="F108" s="10"/>
      <c r="G108" s="9"/>
      <c r="H108" s="8"/>
      <c r="I108" s="9"/>
      <c r="J108" s="9"/>
      <c r="K108" s="11"/>
      <c r="L108" s="12"/>
      <c r="M108" s="9"/>
      <c r="N108" s="12"/>
      <c r="O108" s="9"/>
      <c r="P108" s="9"/>
      <c r="Q108" s="9"/>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row>
    <row r="109" customFormat="1" ht="14.25" spans="1:121">
      <c r="A109" s="2"/>
      <c r="B109" s="6"/>
      <c r="C109" s="7"/>
      <c r="D109" s="8"/>
      <c r="E109" s="9"/>
      <c r="F109" s="10"/>
      <c r="G109" s="9"/>
      <c r="H109" s="8"/>
      <c r="I109" s="9"/>
      <c r="J109" s="9"/>
      <c r="K109" s="11"/>
      <c r="L109" s="12"/>
      <c r="M109" s="9"/>
      <c r="N109" s="12"/>
      <c r="O109" s="9"/>
      <c r="P109" s="9"/>
      <c r="Q109" s="9"/>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row>
    <row r="110" customFormat="1" ht="14.25" spans="1:121">
      <c r="A110" s="2"/>
      <c r="B110" s="6"/>
      <c r="C110" s="7"/>
      <c r="D110" s="8"/>
      <c r="E110" s="9"/>
      <c r="F110" s="10"/>
      <c r="G110" s="9"/>
      <c r="H110" s="8"/>
      <c r="I110" s="9"/>
      <c r="J110" s="9"/>
      <c r="K110" s="11"/>
      <c r="L110" s="12"/>
      <c r="M110" s="9"/>
      <c r="N110" s="12"/>
      <c r="O110" s="9"/>
      <c r="P110" s="9"/>
      <c r="Q110" s="9"/>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row>
    <row r="111" customFormat="1" ht="14.25" spans="1:121">
      <c r="A111" s="2"/>
      <c r="B111" s="6"/>
      <c r="C111" s="7"/>
      <c r="D111" s="8"/>
      <c r="E111" s="9"/>
      <c r="F111" s="10"/>
      <c r="G111" s="9"/>
      <c r="H111" s="8"/>
      <c r="I111" s="9"/>
      <c r="J111" s="9"/>
      <c r="K111" s="11"/>
      <c r="L111" s="12"/>
      <c r="M111" s="9"/>
      <c r="N111" s="12"/>
      <c r="O111" s="9"/>
      <c r="P111" s="9"/>
      <c r="Q111" s="9"/>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row>
    <row r="112" customFormat="1" ht="14.25" spans="1:121">
      <c r="A112" s="2"/>
      <c r="B112" s="6"/>
      <c r="C112" s="7"/>
      <c r="D112" s="8"/>
      <c r="E112" s="9"/>
      <c r="F112" s="10"/>
      <c r="G112" s="9"/>
      <c r="H112" s="8"/>
      <c r="I112" s="9"/>
      <c r="J112" s="9"/>
      <c r="K112" s="11"/>
      <c r="L112" s="12"/>
      <c r="M112" s="9"/>
      <c r="N112" s="12"/>
      <c r="O112" s="9"/>
      <c r="P112" s="9"/>
      <c r="Q112" s="9"/>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row>
    <row r="113" customFormat="1" ht="14.25" spans="1:121">
      <c r="A113" s="2"/>
      <c r="B113" s="6"/>
      <c r="C113" s="7"/>
      <c r="D113" s="8"/>
      <c r="E113" s="9"/>
      <c r="F113" s="10"/>
      <c r="G113" s="9"/>
      <c r="H113" s="8"/>
      <c r="I113" s="9"/>
      <c r="J113" s="9"/>
      <c r="K113" s="11"/>
      <c r="L113" s="12"/>
      <c r="M113" s="9"/>
      <c r="N113" s="12"/>
      <c r="O113" s="9"/>
      <c r="P113" s="9"/>
      <c r="Q113" s="9"/>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row>
    <row r="114" customFormat="1" ht="14.25" spans="1:121">
      <c r="A114" s="2"/>
      <c r="B114" s="6"/>
      <c r="C114" s="7"/>
      <c r="D114" s="8"/>
      <c r="E114" s="9"/>
      <c r="F114" s="10"/>
      <c r="G114" s="9"/>
      <c r="H114" s="8"/>
      <c r="I114" s="9"/>
      <c r="J114" s="9"/>
      <c r="K114" s="11"/>
      <c r="L114" s="12"/>
      <c r="M114" s="9"/>
      <c r="N114" s="12"/>
      <c r="O114" s="9"/>
      <c r="P114" s="9"/>
      <c r="Q114" s="9"/>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row>
    <row r="115" customFormat="1" ht="14.25" spans="1:121">
      <c r="A115" s="2"/>
      <c r="B115" s="6"/>
      <c r="C115" s="7"/>
      <c r="D115" s="8"/>
      <c r="E115" s="9"/>
      <c r="F115" s="10"/>
      <c r="G115" s="9"/>
      <c r="H115" s="8"/>
      <c r="I115" s="9"/>
      <c r="J115" s="9"/>
      <c r="K115" s="11"/>
      <c r="L115" s="12"/>
      <c r="M115" s="9"/>
      <c r="N115" s="12"/>
      <c r="O115" s="9"/>
      <c r="P115" s="9"/>
      <c r="Q115" s="9"/>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row>
    <row r="116" customFormat="1" ht="14.25" spans="1:121">
      <c r="A116" s="2"/>
      <c r="B116" s="6"/>
      <c r="C116" s="7"/>
      <c r="D116" s="8"/>
      <c r="E116" s="9"/>
      <c r="F116" s="10"/>
      <c r="G116" s="9"/>
      <c r="H116" s="8"/>
      <c r="I116" s="9"/>
      <c r="J116" s="9"/>
      <c r="K116" s="11"/>
      <c r="L116" s="12"/>
      <c r="M116" s="9"/>
      <c r="N116" s="12"/>
      <c r="O116" s="9"/>
      <c r="P116" s="9"/>
      <c r="Q116" s="9"/>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row>
    <row r="117" customFormat="1" ht="14.25" spans="1:121">
      <c r="A117" s="2"/>
      <c r="B117" s="6"/>
      <c r="C117" s="7"/>
      <c r="D117" s="8"/>
      <c r="E117" s="9"/>
      <c r="F117" s="10"/>
      <c r="G117" s="9"/>
      <c r="H117" s="8"/>
      <c r="I117" s="9"/>
      <c r="J117" s="9"/>
      <c r="K117" s="11"/>
      <c r="L117" s="12"/>
      <c r="M117" s="9"/>
      <c r="N117" s="12"/>
      <c r="O117" s="9"/>
      <c r="P117" s="9"/>
      <c r="Q117" s="9"/>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row>
    <row r="118" customFormat="1" ht="14.25" spans="1:121">
      <c r="A118" s="2"/>
      <c r="B118" s="6"/>
      <c r="C118" s="7"/>
      <c r="D118" s="8"/>
      <c r="E118" s="9"/>
      <c r="F118" s="10"/>
      <c r="G118" s="9"/>
      <c r="H118" s="8"/>
      <c r="I118" s="9"/>
      <c r="J118" s="9"/>
      <c r="K118" s="11"/>
      <c r="L118" s="12"/>
      <c r="M118" s="9"/>
      <c r="N118" s="12"/>
      <c r="O118" s="9"/>
      <c r="P118" s="9"/>
      <c r="Q118" s="9"/>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row>
    <row r="119" customFormat="1" ht="14.25" spans="1:121">
      <c r="A119" s="2"/>
      <c r="B119" s="6"/>
      <c r="C119" s="7"/>
      <c r="D119" s="8"/>
      <c r="E119" s="9"/>
      <c r="F119" s="10"/>
      <c r="G119" s="9"/>
      <c r="H119" s="8"/>
      <c r="I119" s="9"/>
      <c r="J119" s="9"/>
      <c r="K119" s="11"/>
      <c r="L119" s="12"/>
      <c r="M119" s="9"/>
      <c r="N119" s="12"/>
      <c r="O119" s="9"/>
      <c r="P119" s="9"/>
      <c r="Q119" s="9"/>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row>
    <row r="120" customFormat="1" ht="14.25" spans="1:121">
      <c r="A120" s="2"/>
      <c r="B120" s="6"/>
      <c r="C120" s="7"/>
      <c r="D120" s="8"/>
      <c r="E120" s="9"/>
      <c r="F120" s="10"/>
      <c r="G120" s="9"/>
      <c r="H120" s="8"/>
      <c r="I120" s="9"/>
      <c r="J120" s="9"/>
      <c r="K120" s="11"/>
      <c r="L120" s="12"/>
      <c r="M120" s="9"/>
      <c r="N120" s="12"/>
      <c r="O120" s="9"/>
      <c r="P120" s="9"/>
      <c r="Q120" s="9"/>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row>
    <row r="121" customFormat="1" ht="14.25" spans="1:121">
      <c r="A121" s="2"/>
      <c r="B121" s="6"/>
      <c r="C121" s="7"/>
      <c r="D121" s="8"/>
      <c r="E121" s="9"/>
      <c r="F121" s="10"/>
      <c r="G121" s="9"/>
      <c r="H121" s="8"/>
      <c r="I121" s="9"/>
      <c r="J121" s="9"/>
      <c r="K121" s="11"/>
      <c r="L121" s="12"/>
      <c r="M121" s="9"/>
      <c r="N121" s="12"/>
      <c r="O121" s="9"/>
      <c r="P121" s="9"/>
      <c r="Q121" s="9"/>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row>
    <row r="122" customFormat="1" ht="14.25" spans="1:121">
      <c r="A122" s="2"/>
      <c r="B122" s="6"/>
      <c r="C122" s="7"/>
      <c r="D122" s="8"/>
      <c r="E122" s="9"/>
      <c r="F122" s="10"/>
      <c r="G122" s="9"/>
      <c r="H122" s="8"/>
      <c r="I122" s="9"/>
      <c r="J122" s="9"/>
      <c r="K122" s="11"/>
      <c r="L122" s="12"/>
      <c r="M122" s="9"/>
      <c r="N122" s="12"/>
      <c r="O122" s="9"/>
      <c r="P122" s="9"/>
      <c r="Q122" s="9"/>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row>
    <row r="123" customFormat="1" ht="14.25" spans="1:121">
      <c r="A123" s="2"/>
      <c r="B123" s="6"/>
      <c r="C123" s="7"/>
      <c r="D123" s="8"/>
      <c r="E123" s="9"/>
      <c r="F123" s="10"/>
      <c r="G123" s="9"/>
      <c r="H123" s="8"/>
      <c r="I123" s="9"/>
      <c r="J123" s="9"/>
      <c r="K123" s="11"/>
      <c r="L123" s="12"/>
      <c r="M123" s="9"/>
      <c r="N123" s="12"/>
      <c r="O123" s="9"/>
      <c r="P123" s="9"/>
      <c r="Q123" s="9"/>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row>
    <row r="124" customFormat="1" ht="14.25" spans="1:121">
      <c r="A124" s="2"/>
      <c r="B124" s="6"/>
      <c r="C124" s="7"/>
      <c r="D124" s="8"/>
      <c r="E124" s="9"/>
      <c r="F124" s="10"/>
      <c r="G124" s="9"/>
      <c r="H124" s="8"/>
      <c r="I124" s="9"/>
      <c r="J124" s="9"/>
      <c r="K124" s="11"/>
      <c r="L124" s="12"/>
      <c r="M124" s="9"/>
      <c r="N124" s="12"/>
      <c r="O124" s="9"/>
      <c r="P124" s="9"/>
      <c r="Q124" s="9"/>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row>
    <row r="125" customFormat="1" ht="14.25" spans="1:121">
      <c r="A125" s="2"/>
      <c r="B125" s="6"/>
      <c r="C125" s="7"/>
      <c r="D125" s="8"/>
      <c r="E125" s="9"/>
      <c r="F125" s="10"/>
      <c r="G125" s="9"/>
      <c r="H125" s="8"/>
      <c r="I125" s="9"/>
      <c r="J125" s="9"/>
      <c r="K125" s="11"/>
      <c r="L125" s="12"/>
      <c r="M125" s="9"/>
      <c r="N125" s="12"/>
      <c r="O125" s="9"/>
      <c r="P125" s="9"/>
      <c r="Q125" s="9"/>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row>
    <row r="126" customFormat="1" ht="14.25" spans="1:121">
      <c r="A126" s="2"/>
      <c r="B126" s="6"/>
      <c r="C126" s="7"/>
      <c r="D126" s="8"/>
      <c r="E126" s="9"/>
      <c r="F126" s="10"/>
      <c r="G126" s="9"/>
      <c r="H126" s="8"/>
      <c r="I126" s="9"/>
      <c r="J126" s="9"/>
      <c r="K126" s="11"/>
      <c r="L126" s="12"/>
      <c r="M126" s="9"/>
      <c r="N126" s="12"/>
      <c r="O126" s="9"/>
      <c r="P126" s="9"/>
      <c r="Q126" s="9"/>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row>
    <row r="127" customFormat="1" ht="14.25" spans="1:121">
      <c r="A127" s="2"/>
      <c r="B127" s="6"/>
      <c r="C127" s="7"/>
      <c r="D127" s="8"/>
      <c r="E127" s="9"/>
      <c r="F127" s="10"/>
      <c r="G127" s="9"/>
      <c r="H127" s="8"/>
      <c r="I127" s="9"/>
      <c r="J127" s="9"/>
      <c r="K127" s="11"/>
      <c r="L127" s="12"/>
      <c r="M127" s="9"/>
      <c r="N127" s="12"/>
      <c r="O127" s="9"/>
      <c r="P127" s="9"/>
      <c r="Q127" s="9"/>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row>
    <row r="128" customFormat="1" ht="14.25" spans="1:121">
      <c r="A128" s="2"/>
      <c r="B128" s="6"/>
      <c r="C128" s="7"/>
      <c r="D128" s="8"/>
      <c r="E128" s="9"/>
      <c r="F128" s="10"/>
      <c r="G128" s="9"/>
      <c r="H128" s="8"/>
      <c r="I128" s="9"/>
      <c r="J128" s="9"/>
      <c r="K128" s="11"/>
      <c r="L128" s="12"/>
      <c r="M128" s="9"/>
      <c r="N128" s="12"/>
      <c r="O128" s="9"/>
      <c r="P128" s="9"/>
      <c r="Q128" s="9"/>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row>
    <row r="129" customFormat="1" ht="14.25" spans="1:121">
      <c r="A129" s="2"/>
      <c r="B129" s="6"/>
      <c r="C129" s="7"/>
      <c r="D129" s="8"/>
      <c r="E129" s="9"/>
      <c r="F129" s="10"/>
      <c r="G129" s="9"/>
      <c r="H129" s="8"/>
      <c r="I129" s="9"/>
      <c r="J129" s="9"/>
      <c r="K129" s="11"/>
      <c r="L129" s="12"/>
      <c r="M129" s="9"/>
      <c r="N129" s="12"/>
      <c r="O129" s="9"/>
      <c r="P129" s="9"/>
      <c r="Q129" s="9"/>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row>
    <row r="130" customFormat="1" ht="14.25" spans="1:121">
      <c r="A130" s="2"/>
      <c r="B130" s="6"/>
      <c r="C130" s="7"/>
      <c r="D130" s="8"/>
      <c r="E130" s="9"/>
      <c r="F130" s="10"/>
      <c r="G130" s="9"/>
      <c r="H130" s="8"/>
      <c r="I130" s="9"/>
      <c r="J130" s="9"/>
      <c r="K130" s="11"/>
      <c r="L130" s="12"/>
      <c r="M130" s="9"/>
      <c r="N130" s="12"/>
      <c r="O130" s="9"/>
      <c r="P130" s="9"/>
      <c r="Q130" s="9"/>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row>
    <row r="131" customFormat="1" ht="14.25" spans="1:121">
      <c r="A131" s="2"/>
      <c r="B131" s="6"/>
      <c r="C131" s="7"/>
      <c r="D131" s="8"/>
      <c r="E131" s="9"/>
      <c r="F131" s="10"/>
      <c r="G131" s="9"/>
      <c r="H131" s="8"/>
      <c r="I131" s="9"/>
      <c r="J131" s="9"/>
      <c r="K131" s="11"/>
      <c r="L131" s="12"/>
      <c r="M131" s="9"/>
      <c r="N131" s="12"/>
      <c r="O131" s="9"/>
      <c r="P131" s="9"/>
      <c r="Q131" s="9"/>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row>
    <row r="132" customFormat="1" ht="14.25" spans="1:121">
      <c r="A132" s="2"/>
      <c r="B132" s="6"/>
      <c r="C132" s="7"/>
      <c r="D132" s="8"/>
      <c r="E132" s="9"/>
      <c r="F132" s="10"/>
      <c r="G132" s="9"/>
      <c r="H132" s="8"/>
      <c r="I132" s="9"/>
      <c r="J132" s="9"/>
      <c r="K132" s="11"/>
      <c r="L132" s="12"/>
      <c r="M132" s="9"/>
      <c r="N132" s="12"/>
      <c r="O132" s="9"/>
      <c r="P132" s="9"/>
      <c r="Q132" s="9"/>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row>
    <row r="133" customFormat="1" ht="14.25" spans="1:121">
      <c r="A133" s="2"/>
      <c r="B133" s="6"/>
      <c r="C133" s="7"/>
      <c r="D133" s="8"/>
      <c r="E133" s="9"/>
      <c r="F133" s="10"/>
      <c r="G133" s="9"/>
      <c r="H133" s="8"/>
      <c r="I133" s="9"/>
      <c r="J133" s="9"/>
      <c r="K133" s="11"/>
      <c r="L133" s="12"/>
      <c r="M133" s="9"/>
      <c r="N133" s="12"/>
      <c r="O133" s="9"/>
      <c r="P133" s="9"/>
      <c r="Q133" s="9"/>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row>
    <row r="134" customFormat="1" ht="14.25" spans="1:121">
      <c r="A134" s="2"/>
      <c r="B134" s="6"/>
      <c r="C134" s="7"/>
      <c r="D134" s="8"/>
      <c r="E134" s="9"/>
      <c r="F134" s="10"/>
      <c r="G134" s="9"/>
      <c r="H134" s="8"/>
      <c r="I134" s="9"/>
      <c r="J134" s="9"/>
      <c r="K134" s="11"/>
      <c r="L134" s="12"/>
      <c r="M134" s="9"/>
      <c r="N134" s="12"/>
      <c r="O134" s="9"/>
      <c r="P134" s="9"/>
      <c r="Q134" s="9"/>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row>
    <row r="135" customFormat="1" ht="14.25" spans="1:121">
      <c r="A135" s="2"/>
      <c r="B135" s="6"/>
      <c r="C135" s="7"/>
      <c r="D135" s="8"/>
      <c r="E135" s="9"/>
      <c r="F135" s="10"/>
      <c r="G135" s="9"/>
      <c r="H135" s="8"/>
      <c r="I135" s="9"/>
      <c r="J135" s="9"/>
      <c r="K135" s="11"/>
      <c r="L135" s="12"/>
      <c r="M135" s="9"/>
      <c r="N135" s="12"/>
      <c r="O135" s="9"/>
      <c r="P135" s="9"/>
      <c r="Q135" s="9"/>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row>
    <row r="136" customFormat="1" ht="14.25" spans="1:121">
      <c r="A136" s="2"/>
      <c r="B136" s="6"/>
      <c r="C136" s="7"/>
      <c r="D136" s="8"/>
      <c r="E136" s="9"/>
      <c r="F136" s="10"/>
      <c r="G136" s="9"/>
      <c r="H136" s="8"/>
      <c r="I136" s="9"/>
      <c r="J136" s="9"/>
      <c r="K136" s="11"/>
      <c r="L136" s="12"/>
      <c r="M136" s="9"/>
      <c r="N136" s="12"/>
      <c r="O136" s="9"/>
      <c r="P136" s="9"/>
      <c r="Q136" s="9"/>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row>
    <row r="137" customFormat="1" ht="14.25" spans="1:121">
      <c r="A137" s="2"/>
      <c r="B137" s="6"/>
      <c r="C137" s="7"/>
      <c r="D137" s="8"/>
      <c r="E137" s="9"/>
      <c r="F137" s="10"/>
      <c r="G137" s="9"/>
      <c r="H137" s="8"/>
      <c r="I137" s="9"/>
      <c r="J137" s="9"/>
      <c r="K137" s="11"/>
      <c r="L137" s="12"/>
      <c r="M137" s="9"/>
      <c r="N137" s="12"/>
      <c r="O137" s="9"/>
      <c r="P137" s="9"/>
      <c r="Q137" s="9"/>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row>
    <row r="138" customFormat="1" ht="14.25" spans="1:121">
      <c r="A138" s="2"/>
      <c r="B138" s="6"/>
      <c r="C138" s="7"/>
      <c r="D138" s="8"/>
      <c r="E138" s="9"/>
      <c r="F138" s="10"/>
      <c r="G138" s="9"/>
      <c r="H138" s="8"/>
      <c r="I138" s="9"/>
      <c r="J138" s="9"/>
      <c r="K138" s="11"/>
      <c r="L138" s="12"/>
      <c r="M138" s="9"/>
      <c r="N138" s="12"/>
      <c r="O138" s="9"/>
      <c r="P138" s="9"/>
      <c r="Q138" s="9"/>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row>
    <row r="139" customFormat="1" ht="14.25" spans="1:121">
      <c r="A139" s="2"/>
      <c r="B139" s="6"/>
      <c r="C139" s="7"/>
      <c r="D139" s="8"/>
      <c r="E139" s="9"/>
      <c r="F139" s="10"/>
      <c r="G139" s="9"/>
      <c r="H139" s="8"/>
      <c r="I139" s="9"/>
      <c r="J139" s="9"/>
      <c r="K139" s="11"/>
      <c r="L139" s="12"/>
      <c r="M139" s="9"/>
      <c r="N139" s="12"/>
      <c r="O139" s="9"/>
      <c r="P139" s="9"/>
      <c r="Q139" s="9"/>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row>
    <row r="140" customFormat="1" ht="14.25" spans="1:121">
      <c r="A140" s="2"/>
      <c r="B140" s="6"/>
      <c r="C140" s="7"/>
      <c r="D140" s="8"/>
      <c r="E140" s="9"/>
      <c r="F140" s="10"/>
      <c r="G140" s="9"/>
      <c r="H140" s="8"/>
      <c r="I140" s="9"/>
      <c r="J140" s="9"/>
      <c r="K140" s="11"/>
      <c r="L140" s="12"/>
      <c r="M140" s="9"/>
      <c r="N140" s="12"/>
      <c r="O140" s="9"/>
      <c r="P140" s="9"/>
      <c r="Q140" s="9"/>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row>
    <row r="141" customFormat="1" ht="14.25" spans="1:121">
      <c r="A141" s="2"/>
      <c r="B141" s="6"/>
      <c r="C141" s="7"/>
      <c r="D141" s="8"/>
      <c r="E141" s="9"/>
      <c r="F141" s="10"/>
      <c r="G141" s="9"/>
      <c r="H141" s="8"/>
      <c r="I141" s="9"/>
      <c r="J141" s="9"/>
      <c r="K141" s="11"/>
      <c r="L141" s="12"/>
      <c r="M141" s="9"/>
      <c r="N141" s="12"/>
      <c r="O141" s="9"/>
      <c r="P141" s="9"/>
      <c r="Q141" s="9"/>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row>
    <row r="142" customFormat="1" ht="14.25" spans="1:121">
      <c r="A142" s="2"/>
      <c r="B142" s="6"/>
      <c r="C142" s="7"/>
      <c r="D142" s="8"/>
      <c r="E142" s="9"/>
      <c r="F142" s="10"/>
      <c r="G142" s="9"/>
      <c r="H142" s="8"/>
      <c r="I142" s="9"/>
      <c r="J142" s="9"/>
      <c r="K142" s="11"/>
      <c r="L142" s="12"/>
      <c r="M142" s="9"/>
      <c r="N142" s="12"/>
      <c r="O142" s="9"/>
      <c r="P142" s="9"/>
      <c r="Q142" s="9"/>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row>
    <row r="143" customFormat="1" ht="14.25" spans="1:121">
      <c r="A143" s="2"/>
      <c r="B143" s="6"/>
      <c r="C143" s="7"/>
      <c r="D143" s="8"/>
      <c r="E143" s="9"/>
      <c r="F143" s="10"/>
      <c r="G143" s="9"/>
      <c r="H143" s="8"/>
      <c r="I143" s="9"/>
      <c r="J143" s="9"/>
      <c r="K143" s="11"/>
      <c r="L143" s="12"/>
      <c r="M143" s="9"/>
      <c r="N143" s="12"/>
      <c r="O143" s="9"/>
      <c r="P143" s="9"/>
      <c r="Q143" s="9"/>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row>
    <row r="144" customFormat="1" ht="14.25" spans="1:121">
      <c r="A144" s="2"/>
      <c r="B144" s="6"/>
      <c r="C144" s="7"/>
      <c r="D144" s="8"/>
      <c r="E144" s="9"/>
      <c r="F144" s="10"/>
      <c r="G144" s="9"/>
      <c r="H144" s="8"/>
      <c r="I144" s="9"/>
      <c r="J144" s="9"/>
      <c r="K144" s="11"/>
      <c r="L144" s="12"/>
      <c r="M144" s="9"/>
      <c r="N144" s="12"/>
      <c r="O144" s="9"/>
      <c r="P144" s="9"/>
      <c r="Q144" s="9"/>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row>
    <row r="145" customFormat="1" ht="14.25" spans="1:121">
      <c r="A145" s="2"/>
      <c r="B145" s="6"/>
      <c r="C145" s="7"/>
      <c r="D145" s="8"/>
      <c r="E145" s="9"/>
      <c r="F145" s="10"/>
      <c r="G145" s="9"/>
      <c r="H145" s="8"/>
      <c r="I145" s="9"/>
      <c r="J145" s="9"/>
      <c r="K145" s="11"/>
      <c r="L145" s="12"/>
      <c r="M145" s="9"/>
      <c r="N145" s="12"/>
      <c r="O145" s="9"/>
      <c r="P145" s="9"/>
      <c r="Q145" s="9"/>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row>
    <row r="146" customFormat="1" ht="14.25" spans="1:121">
      <c r="A146" s="2"/>
      <c r="B146" s="6"/>
      <c r="C146" s="7"/>
      <c r="D146" s="8"/>
      <c r="E146" s="9"/>
      <c r="F146" s="10"/>
      <c r="G146" s="9"/>
      <c r="H146" s="8"/>
      <c r="I146" s="9"/>
      <c r="J146" s="9"/>
      <c r="K146" s="11"/>
      <c r="L146" s="12"/>
      <c r="M146" s="9"/>
      <c r="N146" s="12"/>
      <c r="O146" s="9"/>
      <c r="P146" s="9"/>
      <c r="Q146" s="9"/>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row>
  </sheetData>
  <mergeCells count="9">
    <mergeCell ref="A2:Q2"/>
    <mergeCell ref="D4:E4"/>
    <mergeCell ref="F4:G4"/>
    <mergeCell ref="H4:I4"/>
    <mergeCell ref="J4:K4"/>
    <mergeCell ref="L4:M4"/>
    <mergeCell ref="N4:O4"/>
    <mergeCell ref="P4:Q4"/>
    <mergeCell ref="A4:B5"/>
  </mergeCells>
  <printOptions horizontalCentered="1"/>
  <pageMargins left="0.393055555555556" right="0.393055555555556" top="1" bottom="1" header="0.5" footer="0.5"/>
  <pageSetup paperSize="8"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总表</vt:lpstr>
      <vt:lpstr>精卫</vt:lpstr>
      <vt:lpstr>癫痫</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林兆坚</cp:lastModifiedBy>
  <dcterms:created xsi:type="dcterms:W3CDTF">2021-07-31T01:17:00Z</dcterms:created>
  <dcterms:modified xsi:type="dcterms:W3CDTF">2023-08-22T11:40:38Z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12B3ED990AED457BBD4ED1D66B178A2B</vt:lpwstr>
  </property>
  <property fmtid="{D5CDD505-2E9C-101B-9397-08002B2CF9AE}" pid="3" name="KSOProductBuildVer">
    <vt:lpwstr>2052-11.8.2.1120</vt:lpwstr>
  </property>
</Properties>
</file>