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7795" windowHeight="125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C15" i="1" l="1"/>
  <c r="C14" i="1"/>
  <c r="C13" i="1"/>
  <c r="C12" i="1"/>
  <c r="C11" i="1"/>
  <c r="J8" i="1"/>
  <c r="I8" i="1"/>
  <c r="H8" i="1"/>
  <c r="G8" i="1"/>
  <c r="F8" i="1"/>
  <c r="E8" i="1"/>
  <c r="D8" i="1"/>
  <c r="B8" i="1"/>
</calcChain>
</file>

<file path=xl/sharedStrings.xml><?xml version="1.0" encoding="utf-8"?>
<sst xmlns="http://schemas.openxmlformats.org/spreadsheetml/2006/main" count="31" uniqueCount="29">
  <si>
    <t>2023年中央财政基层医疗卫生机构实施基本药物制度补助第二批资金分配表</t>
  </si>
  <si>
    <t>金额单位：万元</t>
  </si>
  <si>
    <t>地区</t>
  </si>
  <si>
    <t>人口系数</t>
  </si>
  <si>
    <t>卫生现状</t>
  </si>
  <si>
    <t>医改考核情况</t>
  </si>
  <si>
    <t>分配系数=人口系数×50%+卫生状况×30% +考核情况×20%</t>
  </si>
  <si>
    <t>资金分配</t>
  </si>
  <si>
    <t>备注</t>
  </si>
  <si>
    <t>2022年末常住人口（万人）</t>
  </si>
  <si>
    <t>系数</t>
  </si>
  <si>
    <t>2022年末社区卫生服务中心、卫生院</t>
  </si>
  <si>
    <t>2022年末社区卫生服务站</t>
  </si>
  <si>
    <t>2021年医改考核分数</t>
  </si>
  <si>
    <t>2=[1]/∑[1]</t>
  </si>
  <si>
    <t>5=[3]/∑[3]×95%+[4]/∑[4]×5%</t>
  </si>
  <si>
    <t>7=[6]/∑[6]</t>
  </si>
  <si>
    <t>8=[2]×50%+[5]×30% + [7]×20%</t>
  </si>
  <si>
    <t>9=78×[8]</t>
  </si>
  <si>
    <t>全市合计</t>
  </si>
  <si>
    <t>蓬江区</t>
  </si>
  <si>
    <t>江海区</t>
  </si>
  <si>
    <t>新会区</t>
  </si>
  <si>
    <t>台山市</t>
  </si>
  <si>
    <t>开平市</t>
  </si>
  <si>
    <t>鹤山市</t>
  </si>
  <si>
    <t>恩平市</t>
  </si>
  <si>
    <r>
      <rPr>
        <sz val="14"/>
        <rFont val="宋体"/>
        <charset val="134"/>
      </rPr>
      <t>备注：根据《广东省财政厅</t>
    </r>
    <r>
      <rPr>
        <sz val="14"/>
        <rFont val="Calibri"/>
        <family val="2"/>
      </rPr>
      <t> </t>
    </r>
    <r>
      <rPr>
        <sz val="14"/>
        <rFont val="宋体"/>
        <charset val="134"/>
      </rPr>
      <t>广东省卫生健康委关于印发广东省基本药物制度补助资金管理实施细则的通知》（粤财社〔</t>
    </r>
    <r>
      <rPr>
        <sz val="14"/>
        <rFont val="Calibri"/>
        <family val="2"/>
      </rPr>
      <t>2021</t>
    </r>
    <r>
      <rPr>
        <sz val="14"/>
        <rFont val="宋体"/>
        <charset val="134"/>
      </rPr>
      <t>〕</t>
    </r>
    <r>
      <rPr>
        <sz val="14"/>
        <rFont val="Calibri"/>
        <family val="2"/>
      </rPr>
      <t>79</t>
    </r>
    <r>
      <rPr>
        <sz val="14"/>
        <rFont val="宋体"/>
        <charset val="134"/>
      </rPr>
      <t>号）文件精神，参照省的分配公式结合我市各县（市、区）</t>
    </r>
    <r>
      <rPr>
        <sz val="14"/>
        <rFont val="Calibri"/>
        <family val="2"/>
      </rPr>
      <t>2022</t>
    </r>
    <r>
      <rPr>
        <sz val="14"/>
        <rFont val="宋体"/>
        <charset val="134"/>
      </rPr>
      <t>年常住人口、2022年基层医疗卫生发展现状和2021年医改考核等因素对资金进行了分配。</t>
    </r>
  </si>
  <si>
    <t>附件1-1</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</si>
</sst>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9" formatCode="0.0000_ "/>
  </numFmts>
  <fonts count="10" x14ac:knownFonts="1">
    <font>
      <sz val="12"/>
      <name val="宋体"/>
      <charset val="134"/>
    </font>
    <font>
      <b/>
      <sz val="16"/>
      <name val="宋体"/>
      <charset val="134"/>
      <scheme val="minor"/>
    </font>
    <font>
      <sz val="10.5"/>
      <name val="宋体"/>
      <charset val="134"/>
    </font>
    <font>
      <b/>
      <sz val="14"/>
      <color rgb="FF000000"/>
      <name val="仿宋_GB2312"/>
      <charset val="134"/>
    </font>
    <font>
      <sz val="14"/>
      <color rgb="FF000000"/>
      <name val="宋体"/>
      <charset val="134"/>
      <scheme val="minor"/>
    </font>
    <font>
      <sz val="14"/>
      <name val="宋体"/>
      <charset val="134"/>
    </font>
    <font>
      <sz val="14"/>
      <color rgb="FF000000"/>
      <name val="仿宋_GB2312"/>
      <charset val="134"/>
    </font>
    <font>
      <sz val="14"/>
      <name val="Calibri"/>
      <family val="2"/>
    </font>
    <font>
      <sz val="12"/>
      <name val="宋体"/>
      <charset val="134"/>
    </font>
    <font>
      <sz val="9"/>
      <name val="宋体"/>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xf numFmtId="0" fontId="8" fillId="0" borderId="0"/>
  </cellStyleXfs>
  <cellXfs count="17">
    <xf numFmtId="0" fontId="0" fillId="0" borderId="0" xfId="0"/>
    <xf numFmtId="0" fontId="0" fillId="0" borderId="0" xfId="0" applyFont="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9" fontId="0" fillId="0" borderId="0" xfId="0" applyNumberFormat="1"/>
    <xf numFmtId="0" fontId="4" fillId="0" borderId="1" xfId="1" applyFont="1" applyBorder="1" applyAlignment="1">
      <alignment horizontal="center" vertical="center" wrapText="1"/>
    </xf>
    <xf numFmtId="0" fontId="6" fillId="0" borderId="1" xfId="0" applyFont="1" applyBorder="1" applyAlignment="1">
      <alignment horizontal="center" vertical="center" wrapText="1"/>
    </xf>
    <xf numFmtId="176" fontId="4" fillId="0" borderId="1" xfId="1" applyNumberFormat="1" applyFont="1" applyBorder="1" applyAlignment="1">
      <alignment horizontal="center" vertical="center" wrapText="1"/>
    </xf>
    <xf numFmtId="176" fontId="0" fillId="0" borderId="0" xfId="0" applyNumberFormat="1"/>
    <xf numFmtId="0" fontId="1" fillId="0" borderId="0" xfId="0" applyFont="1" applyAlignment="1">
      <alignment horizontal="center" vertical="center"/>
    </xf>
    <xf numFmtId="0" fontId="3" fillId="0" borderId="1" xfId="0" applyFont="1" applyBorder="1" applyAlignment="1">
      <alignment horizontal="center" vertical="center" wrapText="1"/>
    </xf>
    <xf numFmtId="0" fontId="5"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25"/>
  <sheetViews>
    <sheetView tabSelected="1" zoomScale="115" zoomScaleNormal="115" workbookViewId="0"/>
  </sheetViews>
  <sheetFormatPr defaultColWidth="9" defaultRowHeight="14.25" x14ac:dyDescent="0.15"/>
  <cols>
    <col min="1" max="1" width="25.875" customWidth="1"/>
    <col min="2" max="2" width="15.875" customWidth="1"/>
    <col min="3" max="3" width="18.25" customWidth="1"/>
    <col min="4" max="4" width="17" customWidth="1"/>
    <col min="5" max="5" width="16.25" customWidth="1"/>
    <col min="6" max="6" width="20" customWidth="1"/>
    <col min="7" max="7" width="14" customWidth="1"/>
    <col min="8" max="8" width="13.125" customWidth="1"/>
    <col min="9" max="9" width="17.375" customWidth="1"/>
    <col min="10" max="10" width="15.5" customWidth="1"/>
  </cols>
  <sheetData>
    <row r="1" spans="1:11" x14ac:dyDescent="0.15">
      <c r="A1" s="1" t="s">
        <v>28</v>
      </c>
    </row>
    <row r="2" spans="1:11" ht="20.25" x14ac:dyDescent="0.15">
      <c r="A2" s="12" t="s">
        <v>0</v>
      </c>
      <c r="B2" s="12"/>
      <c r="C2" s="12"/>
      <c r="D2" s="12"/>
      <c r="E2" s="12"/>
      <c r="F2" s="12"/>
      <c r="G2" s="12"/>
      <c r="H2" s="12"/>
      <c r="I2" s="12"/>
      <c r="J2" s="12"/>
      <c r="K2" s="12"/>
    </row>
    <row r="3" spans="1:11" x14ac:dyDescent="0.15">
      <c r="A3" s="2"/>
      <c r="J3" s="1" t="s">
        <v>1</v>
      </c>
    </row>
    <row r="4" spans="1:11" ht="48.75" customHeight="1" x14ac:dyDescent="0.15">
      <c r="A4" s="13" t="s">
        <v>2</v>
      </c>
      <c r="B4" s="13" t="s">
        <v>3</v>
      </c>
      <c r="C4" s="13"/>
      <c r="D4" s="13" t="s">
        <v>4</v>
      </c>
      <c r="E4" s="13"/>
      <c r="F4" s="13"/>
      <c r="G4" s="13" t="s">
        <v>5</v>
      </c>
      <c r="H4" s="13"/>
      <c r="I4" s="13" t="s">
        <v>6</v>
      </c>
      <c r="J4" s="13" t="s">
        <v>7</v>
      </c>
      <c r="K4" s="13" t="s">
        <v>8</v>
      </c>
    </row>
    <row r="5" spans="1:11" ht="36" customHeight="1" x14ac:dyDescent="0.15">
      <c r="A5" s="13"/>
      <c r="B5" s="15" t="s">
        <v>9</v>
      </c>
      <c r="C5" s="13" t="s">
        <v>10</v>
      </c>
      <c r="D5" s="13" t="s">
        <v>11</v>
      </c>
      <c r="E5" s="13" t="s">
        <v>12</v>
      </c>
      <c r="F5" s="13" t="s">
        <v>10</v>
      </c>
      <c r="G5" s="13" t="s">
        <v>13</v>
      </c>
      <c r="H5" s="13" t="s">
        <v>10</v>
      </c>
      <c r="I5" s="13"/>
      <c r="J5" s="13"/>
      <c r="K5" s="13"/>
    </row>
    <row r="6" spans="1:11" ht="21" customHeight="1" x14ac:dyDescent="0.15">
      <c r="A6" s="13"/>
      <c r="B6" s="16"/>
      <c r="C6" s="13"/>
      <c r="D6" s="13"/>
      <c r="E6" s="13"/>
      <c r="F6" s="13"/>
      <c r="G6" s="13"/>
      <c r="H6" s="13"/>
      <c r="I6" s="13"/>
      <c r="J6" s="13"/>
      <c r="K6" s="13"/>
    </row>
    <row r="7" spans="1:11" ht="75" customHeight="1" x14ac:dyDescent="0.15">
      <c r="A7" s="13"/>
      <c r="B7" s="3">
        <v>1</v>
      </c>
      <c r="C7" s="3" t="s">
        <v>14</v>
      </c>
      <c r="D7" s="3">
        <v>3</v>
      </c>
      <c r="E7" s="3">
        <v>4</v>
      </c>
      <c r="F7" s="3" t="s">
        <v>15</v>
      </c>
      <c r="G7" s="3">
        <v>6</v>
      </c>
      <c r="H7" s="3" t="s">
        <v>16</v>
      </c>
      <c r="I7" s="3" t="s">
        <v>17</v>
      </c>
      <c r="J7" s="3" t="s">
        <v>18</v>
      </c>
      <c r="K7" s="3"/>
    </row>
    <row r="8" spans="1:11" ht="25.5" customHeight="1" x14ac:dyDescent="0.15">
      <c r="A8" s="4" t="s">
        <v>19</v>
      </c>
      <c r="B8" s="4">
        <f>SUM(B9:B15)</f>
        <v>482.22</v>
      </c>
      <c r="C8" s="4">
        <v>1</v>
      </c>
      <c r="D8" s="4">
        <f t="shared" ref="D8:J8" si="0">SUM(D9:D15)</f>
        <v>82</v>
      </c>
      <c r="E8" s="4">
        <f t="shared" si="0"/>
        <v>6</v>
      </c>
      <c r="F8" s="4">
        <f t="shared" si="0"/>
        <v>1</v>
      </c>
      <c r="G8" s="4">
        <f t="shared" si="0"/>
        <v>6372.18</v>
      </c>
      <c r="H8" s="4">
        <f t="shared" si="0"/>
        <v>1</v>
      </c>
      <c r="I8" s="4">
        <f t="shared" si="0"/>
        <v>1</v>
      </c>
      <c r="J8" s="4">
        <f t="shared" si="0"/>
        <v>78</v>
      </c>
      <c r="K8" s="4"/>
    </row>
    <row r="9" spans="1:11" ht="25.5" customHeight="1" x14ac:dyDescent="0.15">
      <c r="A9" s="4" t="s">
        <v>20</v>
      </c>
      <c r="B9" s="4">
        <v>86.83</v>
      </c>
      <c r="C9" s="5">
        <v>0.18010000000000001</v>
      </c>
      <c r="D9" s="4">
        <v>9</v>
      </c>
      <c r="E9" s="4">
        <v>0</v>
      </c>
      <c r="F9" s="5">
        <v>0.1043</v>
      </c>
      <c r="G9" s="4">
        <v>869.95</v>
      </c>
      <c r="H9" s="4">
        <v>0.13650000000000001</v>
      </c>
      <c r="I9" s="4">
        <v>0.14860000000000001</v>
      </c>
      <c r="J9" s="8">
        <v>11.59</v>
      </c>
      <c r="K9" s="9"/>
    </row>
    <row r="10" spans="1:11" ht="25.5" customHeight="1" x14ac:dyDescent="0.15">
      <c r="A10" s="4" t="s">
        <v>21</v>
      </c>
      <c r="B10" s="4">
        <v>37.74</v>
      </c>
      <c r="C10" s="5">
        <v>7.8200000000000006E-2</v>
      </c>
      <c r="D10" s="4">
        <v>4</v>
      </c>
      <c r="E10" s="4">
        <v>0</v>
      </c>
      <c r="F10" s="5">
        <v>4.6300000000000001E-2</v>
      </c>
      <c r="G10" s="4">
        <v>902.77</v>
      </c>
      <c r="H10" s="4">
        <v>0.14169999999999999</v>
      </c>
      <c r="I10" s="4">
        <v>8.1299999999999997E-2</v>
      </c>
      <c r="J10" s="8">
        <v>6.34</v>
      </c>
      <c r="K10" s="9"/>
    </row>
    <row r="11" spans="1:11" ht="25.5" customHeight="1" x14ac:dyDescent="0.15">
      <c r="A11" s="4" t="s">
        <v>22</v>
      </c>
      <c r="B11" s="4">
        <v>91.12</v>
      </c>
      <c r="C11" s="5">
        <f>B11/482.22</f>
        <v>0.18895939612624901</v>
      </c>
      <c r="D11" s="4">
        <v>10</v>
      </c>
      <c r="E11" s="4">
        <v>6</v>
      </c>
      <c r="F11" s="5">
        <v>0.16589999999999999</v>
      </c>
      <c r="G11" s="4">
        <v>945.58</v>
      </c>
      <c r="H11" s="4">
        <v>0.1484</v>
      </c>
      <c r="I11" s="4">
        <v>0.1739</v>
      </c>
      <c r="J11" s="8">
        <v>13.56</v>
      </c>
      <c r="K11" s="9"/>
    </row>
    <row r="12" spans="1:11" ht="25.5" customHeight="1" x14ac:dyDescent="0.15">
      <c r="A12" s="4" t="s">
        <v>23</v>
      </c>
      <c r="B12" s="6">
        <v>89.8</v>
      </c>
      <c r="C12" s="5">
        <f>B12/482.22</f>
        <v>0.18622205632284</v>
      </c>
      <c r="D12" s="4">
        <v>20</v>
      </c>
      <c r="E12" s="4">
        <v>0</v>
      </c>
      <c r="F12" s="5">
        <v>0.23169999999999999</v>
      </c>
      <c r="G12" s="4">
        <v>949.03</v>
      </c>
      <c r="H12" s="4">
        <v>0.1489</v>
      </c>
      <c r="I12" s="4">
        <v>0.19239999999999999</v>
      </c>
      <c r="J12" s="10">
        <v>15.01</v>
      </c>
      <c r="K12" s="9"/>
    </row>
    <row r="13" spans="1:11" ht="25.5" customHeight="1" x14ac:dyDescent="0.15">
      <c r="A13" s="4" t="s">
        <v>24</v>
      </c>
      <c r="B13" s="6">
        <v>74.5</v>
      </c>
      <c r="C13" s="5">
        <f>B13/482.22</f>
        <v>0.154493799510597</v>
      </c>
      <c r="D13" s="4">
        <v>14</v>
      </c>
      <c r="E13" s="4">
        <v>0</v>
      </c>
      <c r="F13" s="5">
        <v>0.16220000000000001</v>
      </c>
      <c r="G13" s="4">
        <v>862.54</v>
      </c>
      <c r="H13" s="4">
        <v>0.13539999999999999</v>
      </c>
      <c r="I13" s="5">
        <v>0.153</v>
      </c>
      <c r="J13" s="8">
        <v>11.94</v>
      </c>
      <c r="K13" s="9"/>
    </row>
    <row r="14" spans="1:11" ht="25.5" customHeight="1" x14ac:dyDescent="0.15">
      <c r="A14" s="4" t="s">
        <v>25</v>
      </c>
      <c r="B14" s="4">
        <v>54.07</v>
      </c>
      <c r="C14" s="5">
        <f>B14/482.22</f>
        <v>0.112127244826013</v>
      </c>
      <c r="D14" s="4">
        <v>11</v>
      </c>
      <c r="E14" s="4">
        <v>0</v>
      </c>
      <c r="F14" s="5">
        <v>0.12740000000000001</v>
      </c>
      <c r="G14" s="4">
        <v>932.62</v>
      </c>
      <c r="H14" s="4">
        <v>0.14630000000000001</v>
      </c>
      <c r="I14" s="4">
        <v>0.1236</v>
      </c>
      <c r="J14" s="8">
        <v>9.64</v>
      </c>
      <c r="K14" s="9"/>
    </row>
    <row r="15" spans="1:11" ht="25.5" customHeight="1" x14ac:dyDescent="0.15">
      <c r="A15" s="4" t="s">
        <v>26</v>
      </c>
      <c r="B15" s="4">
        <v>48.16</v>
      </c>
      <c r="C15" s="5">
        <f>B15/482.22</f>
        <v>9.9871427978930796E-2</v>
      </c>
      <c r="D15" s="4">
        <v>14</v>
      </c>
      <c r="E15" s="4">
        <v>0</v>
      </c>
      <c r="F15" s="5">
        <v>0.16220000000000001</v>
      </c>
      <c r="G15" s="4">
        <v>909.69</v>
      </c>
      <c r="H15" s="4">
        <v>0.14280000000000001</v>
      </c>
      <c r="I15" s="4">
        <v>0.12720000000000001</v>
      </c>
      <c r="J15" s="8">
        <v>9.92</v>
      </c>
      <c r="K15" s="9"/>
    </row>
    <row r="16" spans="1:11" ht="55.5" customHeight="1" x14ac:dyDescent="0.15">
      <c r="A16" s="14" t="s">
        <v>27</v>
      </c>
      <c r="B16" s="14"/>
      <c r="C16" s="14"/>
      <c r="D16" s="14"/>
      <c r="E16" s="14"/>
      <c r="F16" s="14"/>
      <c r="G16" s="14"/>
      <c r="H16" s="14"/>
      <c r="I16" s="14"/>
      <c r="J16" s="14"/>
      <c r="K16" s="14"/>
    </row>
    <row r="19" spans="3:10" x14ac:dyDescent="0.15">
      <c r="C19" s="7"/>
      <c r="I19" s="7"/>
      <c r="J19" s="11"/>
    </row>
    <row r="20" spans="3:10" x14ac:dyDescent="0.15">
      <c r="C20" s="7"/>
      <c r="I20" s="7"/>
      <c r="J20" s="11"/>
    </row>
    <row r="21" spans="3:10" x14ac:dyDescent="0.15">
      <c r="C21" s="7"/>
      <c r="I21" s="7"/>
      <c r="J21" s="11"/>
    </row>
    <row r="22" spans="3:10" x14ac:dyDescent="0.15">
      <c r="C22" s="7"/>
      <c r="I22" s="7"/>
      <c r="J22" s="11"/>
    </row>
    <row r="23" spans="3:10" x14ac:dyDescent="0.15">
      <c r="C23" s="7"/>
      <c r="I23" s="7"/>
      <c r="J23" s="11"/>
    </row>
    <row r="24" spans="3:10" x14ac:dyDescent="0.15">
      <c r="C24" s="7"/>
      <c r="I24" s="7"/>
      <c r="J24" s="11"/>
    </row>
    <row r="25" spans="3:10" x14ac:dyDescent="0.15">
      <c r="C25" s="7"/>
      <c r="I25" s="7"/>
      <c r="J25" s="11"/>
    </row>
  </sheetData>
  <mergeCells count="16">
    <mergeCell ref="A2:K2"/>
    <mergeCell ref="B4:C4"/>
    <mergeCell ref="D4:F4"/>
    <mergeCell ref="G4:H4"/>
    <mergeCell ref="A16:K16"/>
    <mergeCell ref="A4:A7"/>
    <mergeCell ref="B5:B6"/>
    <mergeCell ref="C5:C6"/>
    <mergeCell ref="D5:D6"/>
    <mergeCell ref="E5:E6"/>
    <mergeCell ref="F5:F6"/>
    <mergeCell ref="G5:G6"/>
    <mergeCell ref="H5:H6"/>
    <mergeCell ref="I4:I6"/>
    <mergeCell ref="J4:J6"/>
    <mergeCell ref="K4:K6"/>
  </mergeCells>
  <phoneticPr fontId="9" type="noConversion"/>
  <pageMargins left="0.75" right="0.75" top="1" bottom="1" header="0.5" footer="0.5"/>
  <pageSetup paperSize="9" scale="64"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4.25" x14ac:dyDescent="0.15"/>
  <sheetData/>
  <phoneticPr fontId="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x14ac:dyDescent="0.15"/>
  <sheetData/>
  <phoneticPr fontId="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王利民</cp:lastModifiedBy>
  <dcterms:created xsi:type="dcterms:W3CDTF">1996-12-18T09:32:00Z</dcterms:created>
  <dcterms:modified xsi:type="dcterms:W3CDTF">2023-08-16T01:58:50Z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CE1240CAC6A179DCA81FA26468E0602E</vt:lpwstr>
  </property>
  <property fmtid="{D5CDD505-2E9C-101B-9397-08002B2CF9AE}" pid="3" name="KSOProductBuildVer">
    <vt:lpwstr>2052-11.8.2.11717</vt:lpwstr>
  </property>
</Properties>
</file>