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8790" firstSheet="4" activeTab="5"/>
  </bookViews>
  <sheets>
    <sheet name="2月" sheetId="34" r:id="rId1"/>
    <sheet name="3月" sheetId="35" r:id="rId2"/>
    <sheet name="4月" sheetId="36" r:id="rId3"/>
    <sheet name="5月" sheetId="37" r:id="rId4"/>
    <sheet name="6月" sheetId="38" r:id="rId5"/>
    <sheet name="上半年" sheetId="39" r:id="rId6"/>
  </sheets>
  <definedNames>
    <definedName name="_xlnm.Print_Titles" localSheetId="0">'2月'!$1:$3</definedName>
    <definedName name="_xlnm.Print_Titles" localSheetId="1">'3月'!$1:$3</definedName>
    <definedName name="_xlnm.Print_Titles" localSheetId="2">'4月'!$1:$3</definedName>
    <definedName name="_xlnm.Print_Titles" localSheetId="3">'5月'!$1:$3</definedName>
    <definedName name="_xlnm.Print_Titles" localSheetId="4">'6月'!$1:$3</definedName>
    <definedName name="_xlnm.Print_Titles" localSheetId="5">上半年!$1:$3</definedName>
  </definedNames>
  <calcPr calcId="144525"/>
</workbook>
</file>

<file path=xl/sharedStrings.xml><?xml version="1.0" encoding="utf-8"?>
<sst xmlns="http://schemas.openxmlformats.org/spreadsheetml/2006/main" count="504" uniqueCount="68">
  <si>
    <r>
      <rPr>
        <b/>
        <sz val="20"/>
        <color rgb="FF000000"/>
        <rFont val="DejaVu Sans"/>
        <charset val="134"/>
      </rPr>
      <t>2023</t>
    </r>
    <r>
      <rPr>
        <b/>
        <sz val="20"/>
        <color rgb="FF000000"/>
        <rFont val="宋体"/>
        <charset val="134"/>
      </rPr>
      <t>年</t>
    </r>
    <r>
      <rPr>
        <b/>
        <sz val="20"/>
        <color rgb="FF000000"/>
        <rFont val="DejaVu Sans"/>
        <charset val="134"/>
      </rPr>
      <t>2</t>
    </r>
    <r>
      <rPr>
        <b/>
        <sz val="20"/>
        <color rgb="FF000000"/>
        <rFont val="宋体"/>
        <charset val="134"/>
      </rPr>
      <t>月各考试点考生通过率统计表</t>
    </r>
  </si>
  <si>
    <t xml:space="preserve">            培训机构
    工种</t>
  </si>
  <si>
    <t>江门市安全生产知识考试点（江门市安信职业安全培训有限公司）</t>
  </si>
  <si>
    <t>开平四维考试点（广东四维培训有限公司）</t>
  </si>
  <si>
    <t>开平市安全生产管理协会</t>
  </si>
  <si>
    <t>江门市技师学院</t>
  </si>
  <si>
    <t>江门市新会机电职业技术学校</t>
  </si>
  <si>
    <t>江门市新会技师学院</t>
  </si>
  <si>
    <t>鹤山市新供销协力教育咨询有限公司</t>
  </si>
  <si>
    <t>全市合计</t>
  </si>
  <si>
    <t>实考人数</t>
  </si>
  <si>
    <t>合格人数</t>
  </si>
  <si>
    <t>通过率</t>
  </si>
  <si>
    <t>低压电工初训</t>
  </si>
  <si>
    <t>高压电工初训</t>
  </si>
  <si>
    <t>电力电缆初训</t>
  </si>
  <si>
    <t>熔化焊接与热切割初训</t>
  </si>
  <si>
    <t>高处安装维护拆除初训</t>
  </si>
  <si>
    <t>特种作业初训合计</t>
  </si>
  <si>
    <t>低压电工复训</t>
  </si>
  <si>
    <t>高压电工复训</t>
  </si>
  <si>
    <t>熔化焊接与热切割复训</t>
  </si>
  <si>
    <t>钎焊复训</t>
  </si>
  <si>
    <t>高处安装维护拆除复训</t>
  </si>
  <si>
    <t>登高架设复训</t>
  </si>
  <si>
    <t>制冷与空调运行操作复训</t>
  </si>
  <si>
    <t>制冷与空调安装修理复训</t>
  </si>
  <si>
    <t>矿山安检复训</t>
  </si>
  <si>
    <t>电力电缆复训</t>
  </si>
  <si>
    <t>电气试验复训</t>
  </si>
  <si>
    <t>继电保护复训</t>
  </si>
  <si>
    <t>危化操作工复训</t>
  </si>
  <si>
    <t>特种作业复训合计</t>
  </si>
  <si>
    <t>特种作业人员合计</t>
  </si>
  <si>
    <t>烟花爆竹经营负责人初训</t>
  </si>
  <si>
    <t>危化生产负责人初训</t>
  </si>
  <si>
    <t>危化经营负责人初训</t>
  </si>
  <si>
    <t>非煤矿山负责人初训</t>
  </si>
  <si>
    <t>金属冶炼负责人初训</t>
  </si>
  <si>
    <t>高危行业负责人初训合计</t>
  </si>
  <si>
    <t>烟花爆竹经营负责人复训</t>
  </si>
  <si>
    <t>危化生产负责人复训</t>
  </si>
  <si>
    <t>危化经营负责人复训</t>
  </si>
  <si>
    <t>非煤矿山负责人复训</t>
  </si>
  <si>
    <t>金属冶炼负责人复训</t>
  </si>
  <si>
    <t>高危行业负责人复训合计</t>
  </si>
  <si>
    <t>高危行业主要负责人合计</t>
  </si>
  <si>
    <t>烟花爆竹经营安管初训</t>
  </si>
  <si>
    <t>危化生产安管初训</t>
  </si>
  <si>
    <t>危化经营安管初训</t>
  </si>
  <si>
    <t>非煤矿山安管初训</t>
  </si>
  <si>
    <t>金属冶炼安管初训</t>
  </si>
  <si>
    <t>高危行业安管初训合计</t>
  </si>
  <si>
    <t>烟花爆竹经营安管复训</t>
  </si>
  <si>
    <t>危化生产安管复训</t>
  </si>
  <si>
    <t>危化经营安管复训</t>
  </si>
  <si>
    <t>非煤矿山安管复训</t>
  </si>
  <si>
    <t>金属冶炼安管复训</t>
  </si>
  <si>
    <t>高危行业安管复训合计</t>
  </si>
  <si>
    <t>高危行业安管人员合计</t>
  </si>
  <si>
    <t>高危行业负责人安管合计</t>
  </si>
  <si>
    <t>全工种合计</t>
  </si>
  <si>
    <t>备注：
1.考试点名称以全国安全生产培训考试信息管理系统记录为准，按系统顺序排序；
2.实考人数=报考总人数-正考补考均缺考人数-考试违规被取消成绩人数；
3.仅统计已完成考试者，还有补考机会者不统计。</t>
  </si>
  <si>
    <r>
      <rPr>
        <b/>
        <sz val="20"/>
        <color rgb="FF000000"/>
        <rFont val="DejaVu Sans"/>
        <charset val="134"/>
      </rPr>
      <t>2023</t>
    </r>
    <r>
      <rPr>
        <b/>
        <sz val="20"/>
        <color rgb="FF000000"/>
        <rFont val="宋体"/>
        <charset val="134"/>
      </rPr>
      <t>年</t>
    </r>
    <r>
      <rPr>
        <b/>
        <sz val="20"/>
        <color rgb="FF000000"/>
        <rFont val="DejaVu Sans"/>
        <charset val="134"/>
      </rPr>
      <t>3</t>
    </r>
    <r>
      <rPr>
        <b/>
        <sz val="20"/>
        <color rgb="FF000000"/>
        <rFont val="宋体"/>
        <charset val="134"/>
      </rPr>
      <t>月各考试点考生通过率统计表</t>
    </r>
  </si>
  <si>
    <r>
      <rPr>
        <b/>
        <sz val="20"/>
        <color rgb="FF000000"/>
        <rFont val="DejaVu Sans"/>
        <charset val="134"/>
      </rPr>
      <t>2023</t>
    </r>
    <r>
      <rPr>
        <b/>
        <sz val="20"/>
        <color rgb="FF000000"/>
        <rFont val="宋体"/>
        <charset val="134"/>
      </rPr>
      <t>年</t>
    </r>
    <r>
      <rPr>
        <b/>
        <sz val="20"/>
        <color rgb="FF000000"/>
        <rFont val="DejaVu Sans"/>
        <charset val="134"/>
      </rPr>
      <t>4</t>
    </r>
    <r>
      <rPr>
        <b/>
        <sz val="20"/>
        <color rgb="FF000000"/>
        <rFont val="宋体"/>
        <charset val="134"/>
      </rPr>
      <t>月各考试点考生通过率统计表</t>
    </r>
  </si>
  <si>
    <r>
      <rPr>
        <b/>
        <sz val="20"/>
        <color rgb="FF000000"/>
        <rFont val="DejaVu Sans"/>
        <charset val="134"/>
      </rPr>
      <t>2023</t>
    </r>
    <r>
      <rPr>
        <b/>
        <sz val="20"/>
        <color rgb="FF000000"/>
        <rFont val="宋体"/>
        <charset val="134"/>
      </rPr>
      <t>年</t>
    </r>
    <r>
      <rPr>
        <b/>
        <sz val="20"/>
        <color rgb="FF000000"/>
        <rFont val="DejaVu Sans"/>
        <charset val="134"/>
      </rPr>
      <t>5</t>
    </r>
    <r>
      <rPr>
        <b/>
        <sz val="20"/>
        <color rgb="FF000000"/>
        <rFont val="宋体"/>
        <charset val="134"/>
      </rPr>
      <t>月各考试点考生通过率统计表</t>
    </r>
  </si>
  <si>
    <t>2023年6月各考试点考生通过率统计表</t>
  </si>
  <si>
    <t>2023年上半年各考试点考生通过率统计表</t>
  </si>
</sst>
</file>

<file path=xl/styles.xml><?xml version="1.0" encoding="utf-8"?>
<styleSheet xmlns="http://schemas.openxmlformats.org/spreadsheetml/2006/main">
  <numFmts count="5">
    <numFmt numFmtId="176" formatCode="0.0%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b/>
      <sz val="20"/>
      <color rgb="FF000000"/>
      <name val="DejaVu Sans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23" borderId="1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29" borderId="19" applyNumberFormat="0" applyAlignment="0" applyProtection="0">
      <alignment vertical="center"/>
    </xf>
    <xf numFmtId="0" fontId="25" fillId="23" borderId="20" applyNumberFormat="0" applyAlignment="0" applyProtection="0">
      <alignment vertical="center"/>
    </xf>
    <xf numFmtId="0" fontId="26" fillId="30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19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76" fontId="6" fillId="0" borderId="13" xfId="0" applyNumberFormat="1" applyFont="1" applyBorder="1" applyAlignment="1">
      <alignment horizontal="center" vertical="center"/>
    </xf>
    <xf numFmtId="176" fontId="6" fillId="3" borderId="13" xfId="0" applyNumberFormat="1" applyFont="1" applyFill="1" applyBorder="1" applyAlignment="1">
      <alignment horizontal="center" vertical="center"/>
    </xf>
    <xf numFmtId="176" fontId="6" fillId="3" borderId="1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3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9.12592592592593" defaultRowHeight="13.5"/>
  <cols>
    <col min="1" max="1" width="23.6222222222222" style="1" customWidth="1"/>
    <col min="2" max="25" width="5.37777777777778" style="2" customWidth="1"/>
    <col min="26" max="16384" width="9.12592592592593" style="2"/>
  </cols>
  <sheetData>
    <row r="1" ht="28.15" customHeight="1" spans="1:25">
      <c r="A1" s="30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</row>
    <row r="2" ht="56.1" customHeight="1" spans="1:25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17" t="s">
        <v>9</v>
      </c>
      <c r="X2" s="18"/>
      <c r="Y2" s="25"/>
    </row>
    <row r="3" ht="28.15" customHeight="1" spans="1:25">
      <c r="A3" s="5"/>
      <c r="B3" s="6" t="s">
        <v>10</v>
      </c>
      <c r="C3" s="6" t="s">
        <v>11</v>
      </c>
      <c r="D3" s="6" t="s">
        <v>12</v>
      </c>
      <c r="E3" s="6" t="s">
        <v>10</v>
      </c>
      <c r="F3" s="6" t="s">
        <v>11</v>
      </c>
      <c r="G3" s="6" t="s">
        <v>12</v>
      </c>
      <c r="H3" s="6" t="s">
        <v>10</v>
      </c>
      <c r="I3" s="6" t="s">
        <v>11</v>
      </c>
      <c r="J3" s="6" t="s">
        <v>12</v>
      </c>
      <c r="K3" s="6" t="s">
        <v>10</v>
      </c>
      <c r="L3" s="6" t="s">
        <v>11</v>
      </c>
      <c r="M3" s="6" t="s">
        <v>12</v>
      </c>
      <c r="N3" s="6" t="s">
        <v>10</v>
      </c>
      <c r="O3" s="6" t="s">
        <v>11</v>
      </c>
      <c r="P3" s="6" t="s">
        <v>12</v>
      </c>
      <c r="Q3" s="6" t="s">
        <v>10</v>
      </c>
      <c r="R3" s="6" t="s">
        <v>11</v>
      </c>
      <c r="S3" s="16" t="s">
        <v>12</v>
      </c>
      <c r="T3" s="6" t="s">
        <v>10</v>
      </c>
      <c r="U3" s="6" t="s">
        <v>11</v>
      </c>
      <c r="V3" s="6" t="s">
        <v>12</v>
      </c>
      <c r="W3" s="19" t="s">
        <v>10</v>
      </c>
      <c r="X3" s="6" t="s">
        <v>11</v>
      </c>
      <c r="Y3" s="26" t="s">
        <v>12</v>
      </c>
    </row>
    <row r="4" spans="1:25">
      <c r="A4" s="7" t="s">
        <v>13</v>
      </c>
      <c r="B4" s="8">
        <v>220</v>
      </c>
      <c r="C4" s="8">
        <v>165</v>
      </c>
      <c r="D4" s="9">
        <f t="shared" ref="D4:D10" si="0">C4/B4</f>
        <v>0.75</v>
      </c>
      <c r="E4" s="8">
        <v>28</v>
      </c>
      <c r="F4" s="8">
        <v>24</v>
      </c>
      <c r="G4" s="9">
        <f t="shared" ref="G4:G9" si="1">F4/E4</f>
        <v>0.857142857142857</v>
      </c>
      <c r="H4" s="8"/>
      <c r="I4" s="8"/>
      <c r="J4" s="9"/>
      <c r="K4" s="8"/>
      <c r="L4" s="8"/>
      <c r="M4" s="9"/>
      <c r="N4" s="8"/>
      <c r="O4" s="8"/>
      <c r="P4" s="9"/>
      <c r="Q4" s="8"/>
      <c r="R4" s="8"/>
      <c r="S4" s="9"/>
      <c r="T4" s="8">
        <v>46</v>
      </c>
      <c r="U4" s="8">
        <v>35</v>
      </c>
      <c r="V4" s="9">
        <f>U4/T4</f>
        <v>0.760869565217391</v>
      </c>
      <c r="W4" s="20">
        <f t="shared" ref="W4:W52" si="2">B4+E4+H4+K4+N4+Q4+T4</f>
        <v>294</v>
      </c>
      <c r="X4" s="8">
        <f t="shared" ref="X4:X52" si="3">C4+F4+I4+L4+O4+R4+U4</f>
        <v>224</v>
      </c>
      <c r="Y4" s="27">
        <f t="shared" ref="Y4:Y22" si="4">X4/W4</f>
        <v>0.761904761904762</v>
      </c>
    </row>
    <row r="5" spans="1:25">
      <c r="A5" s="7" t="s">
        <v>14</v>
      </c>
      <c r="B5" s="8"/>
      <c r="C5" s="8"/>
      <c r="D5" s="9"/>
      <c r="E5" s="8">
        <v>20</v>
      </c>
      <c r="F5" s="8">
        <v>14</v>
      </c>
      <c r="G5" s="9">
        <f t="shared" si="1"/>
        <v>0.7</v>
      </c>
      <c r="H5" s="8"/>
      <c r="I5" s="8"/>
      <c r="J5" s="9"/>
      <c r="K5" s="8"/>
      <c r="L5" s="8"/>
      <c r="M5" s="9"/>
      <c r="N5" s="8"/>
      <c r="O5" s="8"/>
      <c r="P5" s="9"/>
      <c r="Q5" s="8"/>
      <c r="R5" s="8"/>
      <c r="S5" s="9"/>
      <c r="T5" s="8"/>
      <c r="U5" s="8"/>
      <c r="V5" s="9"/>
      <c r="W5" s="20">
        <f t="shared" si="2"/>
        <v>20</v>
      </c>
      <c r="X5" s="8">
        <f t="shared" si="3"/>
        <v>14</v>
      </c>
      <c r="Y5" s="27">
        <f t="shared" si="4"/>
        <v>0.7</v>
      </c>
    </row>
    <row r="6" spans="1:25">
      <c r="A6" s="7" t="s">
        <v>15</v>
      </c>
      <c r="B6" s="8"/>
      <c r="C6" s="8"/>
      <c r="D6" s="9"/>
      <c r="E6" s="8">
        <v>5</v>
      </c>
      <c r="F6" s="8">
        <v>2</v>
      </c>
      <c r="G6" s="9">
        <f t="shared" si="1"/>
        <v>0.4</v>
      </c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20">
        <f t="shared" si="2"/>
        <v>5</v>
      </c>
      <c r="X6" s="8">
        <f t="shared" si="3"/>
        <v>2</v>
      </c>
      <c r="Y6" s="27">
        <f t="shared" si="4"/>
        <v>0.4</v>
      </c>
    </row>
    <row r="7" spans="1:25">
      <c r="A7" s="7" t="s">
        <v>16</v>
      </c>
      <c r="B7" s="8">
        <v>222</v>
      </c>
      <c r="C7" s="8">
        <v>178</v>
      </c>
      <c r="D7" s="9">
        <f>C7/B7</f>
        <v>0.801801801801802</v>
      </c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  <c r="Q7" s="8"/>
      <c r="R7" s="8"/>
      <c r="S7" s="9"/>
      <c r="T7" s="8">
        <v>58</v>
      </c>
      <c r="U7" s="8">
        <v>39</v>
      </c>
      <c r="V7" s="9">
        <f>U7/T7</f>
        <v>0.672413793103448</v>
      </c>
      <c r="W7" s="20">
        <f t="shared" si="2"/>
        <v>280</v>
      </c>
      <c r="X7" s="8">
        <f t="shared" si="3"/>
        <v>217</v>
      </c>
      <c r="Y7" s="27">
        <f t="shared" si="4"/>
        <v>0.775</v>
      </c>
    </row>
    <row r="8" spans="1:25">
      <c r="A8" s="7" t="s">
        <v>17</v>
      </c>
      <c r="B8" s="8">
        <v>128</v>
      </c>
      <c r="C8" s="8">
        <v>105</v>
      </c>
      <c r="D8" s="9">
        <f t="shared" si="0"/>
        <v>0.8203125</v>
      </c>
      <c r="E8" s="8">
        <v>77</v>
      </c>
      <c r="F8" s="8">
        <v>73</v>
      </c>
      <c r="G8" s="9">
        <f>F8/E8</f>
        <v>0.948051948051948</v>
      </c>
      <c r="H8" s="8"/>
      <c r="I8" s="8"/>
      <c r="J8" s="9"/>
      <c r="K8" s="8"/>
      <c r="L8" s="8"/>
      <c r="M8" s="9"/>
      <c r="N8" s="8"/>
      <c r="O8" s="8"/>
      <c r="P8" s="9"/>
      <c r="Q8" s="8"/>
      <c r="R8" s="8"/>
      <c r="S8" s="9"/>
      <c r="T8" s="8"/>
      <c r="U8" s="8"/>
      <c r="V8" s="9"/>
      <c r="W8" s="20">
        <f t="shared" si="2"/>
        <v>205</v>
      </c>
      <c r="X8" s="8">
        <f t="shared" si="3"/>
        <v>178</v>
      </c>
      <c r="Y8" s="27">
        <f t="shared" si="4"/>
        <v>0.868292682926829</v>
      </c>
    </row>
    <row r="9" spans="1:25">
      <c r="A9" s="10" t="s">
        <v>18</v>
      </c>
      <c r="B9" s="11">
        <f>SUM(B4:B8)</f>
        <v>570</v>
      </c>
      <c r="C9" s="11">
        <f>SUM(C4:C8)</f>
        <v>448</v>
      </c>
      <c r="D9" s="12">
        <f t="shared" si="0"/>
        <v>0.785964912280702</v>
      </c>
      <c r="E9" s="11">
        <f>SUM(E4:E8)</f>
        <v>130</v>
      </c>
      <c r="F9" s="11">
        <f>SUM(F4:F8)</f>
        <v>113</v>
      </c>
      <c r="G9" s="12">
        <f t="shared" si="1"/>
        <v>0.869230769230769</v>
      </c>
      <c r="H9" s="11"/>
      <c r="I9" s="11"/>
      <c r="J9" s="12"/>
      <c r="K9" s="11"/>
      <c r="L9" s="11"/>
      <c r="M9" s="12"/>
      <c r="N9" s="11"/>
      <c r="O9" s="11"/>
      <c r="P9" s="12"/>
      <c r="Q9" s="11"/>
      <c r="R9" s="11"/>
      <c r="S9" s="12"/>
      <c r="T9" s="11">
        <f>SUM(T4:T8)</f>
        <v>104</v>
      </c>
      <c r="U9" s="11">
        <f>SUM(U4:U8)</f>
        <v>74</v>
      </c>
      <c r="V9" s="12">
        <f>U9/T9</f>
        <v>0.711538461538462</v>
      </c>
      <c r="W9" s="21">
        <f t="shared" si="2"/>
        <v>804</v>
      </c>
      <c r="X9" s="11">
        <f t="shared" si="3"/>
        <v>635</v>
      </c>
      <c r="Y9" s="28">
        <f t="shared" si="4"/>
        <v>0.789800995024876</v>
      </c>
    </row>
    <row r="10" spans="1:25">
      <c r="A10" s="7" t="s">
        <v>19</v>
      </c>
      <c r="B10" s="8">
        <v>613</v>
      </c>
      <c r="C10" s="8">
        <v>595</v>
      </c>
      <c r="D10" s="9">
        <f t="shared" si="0"/>
        <v>0.970636215334421</v>
      </c>
      <c r="E10" s="8">
        <v>50</v>
      </c>
      <c r="F10" s="8">
        <v>48</v>
      </c>
      <c r="G10" s="9">
        <f t="shared" ref="G10:G25" si="5">F10/E10</f>
        <v>0.96</v>
      </c>
      <c r="H10" s="8"/>
      <c r="I10" s="8"/>
      <c r="J10" s="9"/>
      <c r="K10" s="8"/>
      <c r="L10" s="8"/>
      <c r="M10" s="9"/>
      <c r="N10" s="8"/>
      <c r="O10" s="8"/>
      <c r="P10" s="9"/>
      <c r="Q10" s="8"/>
      <c r="R10" s="8"/>
      <c r="S10" s="9"/>
      <c r="T10" s="8">
        <v>25</v>
      </c>
      <c r="U10" s="8">
        <v>22</v>
      </c>
      <c r="V10" s="9">
        <f>U10/T10</f>
        <v>0.88</v>
      </c>
      <c r="W10" s="22">
        <f t="shared" si="2"/>
        <v>688</v>
      </c>
      <c r="X10" s="8">
        <f t="shared" si="3"/>
        <v>665</v>
      </c>
      <c r="Y10" s="27">
        <f t="shared" si="4"/>
        <v>0.966569767441861</v>
      </c>
    </row>
    <row r="11" spans="1:25">
      <c r="A11" s="7" t="s">
        <v>20</v>
      </c>
      <c r="B11" s="8">
        <v>83</v>
      </c>
      <c r="C11" s="8">
        <v>78</v>
      </c>
      <c r="D11" s="9">
        <f t="shared" ref="D11:D22" si="6">C11/B11</f>
        <v>0.939759036144578</v>
      </c>
      <c r="E11" s="8">
        <v>32</v>
      </c>
      <c r="F11" s="8">
        <v>28</v>
      </c>
      <c r="G11" s="9">
        <f t="shared" si="5"/>
        <v>0.875</v>
      </c>
      <c r="H11" s="8"/>
      <c r="I11" s="8"/>
      <c r="J11" s="9"/>
      <c r="K11" s="8"/>
      <c r="L11" s="8"/>
      <c r="M11" s="9"/>
      <c r="N11" s="8"/>
      <c r="O11" s="8"/>
      <c r="P11" s="9"/>
      <c r="Q11" s="8"/>
      <c r="R11" s="8"/>
      <c r="S11" s="9"/>
      <c r="T11" s="8"/>
      <c r="U11" s="8"/>
      <c r="V11" s="9"/>
      <c r="W11" s="22">
        <f t="shared" si="2"/>
        <v>115</v>
      </c>
      <c r="X11" s="8">
        <f t="shared" si="3"/>
        <v>106</v>
      </c>
      <c r="Y11" s="27">
        <f t="shared" si="4"/>
        <v>0.921739130434783</v>
      </c>
    </row>
    <row r="12" spans="1:25">
      <c r="A12" s="7" t="s">
        <v>21</v>
      </c>
      <c r="B12" s="8">
        <v>120</v>
      </c>
      <c r="C12" s="8">
        <v>108</v>
      </c>
      <c r="D12" s="9">
        <f t="shared" si="6"/>
        <v>0.9</v>
      </c>
      <c r="E12" s="8">
        <v>9</v>
      </c>
      <c r="F12" s="8">
        <v>9</v>
      </c>
      <c r="G12" s="9">
        <f t="shared" si="5"/>
        <v>1</v>
      </c>
      <c r="H12" s="8"/>
      <c r="I12" s="8"/>
      <c r="J12" s="9"/>
      <c r="K12" s="8"/>
      <c r="L12" s="8"/>
      <c r="M12" s="9"/>
      <c r="N12" s="8"/>
      <c r="O12" s="8"/>
      <c r="P12" s="9"/>
      <c r="Q12" s="8"/>
      <c r="R12" s="8"/>
      <c r="S12" s="9"/>
      <c r="T12" s="8"/>
      <c r="U12" s="8"/>
      <c r="V12" s="9"/>
      <c r="W12" s="22">
        <f t="shared" si="2"/>
        <v>129</v>
      </c>
      <c r="X12" s="8">
        <f t="shared" si="3"/>
        <v>117</v>
      </c>
      <c r="Y12" s="27">
        <f t="shared" si="4"/>
        <v>0.906976744186046</v>
      </c>
    </row>
    <row r="13" spans="1:25">
      <c r="A13" s="7" t="s">
        <v>22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22"/>
      <c r="X13" s="8"/>
      <c r="Y13" s="27"/>
    </row>
    <row r="14" spans="1:25">
      <c r="A14" s="7" t="s">
        <v>23</v>
      </c>
      <c r="B14" s="8">
        <v>68</v>
      </c>
      <c r="C14" s="8">
        <v>60</v>
      </c>
      <c r="D14" s="9">
        <f t="shared" si="6"/>
        <v>0.882352941176471</v>
      </c>
      <c r="E14" s="8">
        <v>39</v>
      </c>
      <c r="F14" s="8">
        <v>38</v>
      </c>
      <c r="G14" s="9">
        <f t="shared" si="5"/>
        <v>0.974358974358974</v>
      </c>
      <c r="H14" s="8"/>
      <c r="I14" s="8"/>
      <c r="J14" s="9"/>
      <c r="K14" s="8"/>
      <c r="L14" s="8"/>
      <c r="M14" s="9"/>
      <c r="N14" s="8"/>
      <c r="O14" s="8"/>
      <c r="P14" s="9"/>
      <c r="Q14" s="8"/>
      <c r="R14" s="8"/>
      <c r="S14" s="9"/>
      <c r="T14" s="8"/>
      <c r="U14" s="8"/>
      <c r="V14" s="9"/>
      <c r="W14" s="22">
        <f t="shared" si="2"/>
        <v>107</v>
      </c>
      <c r="X14" s="8">
        <f t="shared" si="3"/>
        <v>98</v>
      </c>
      <c r="Y14" s="27">
        <f t="shared" si="4"/>
        <v>0.91588785046729</v>
      </c>
    </row>
    <row r="15" spans="1:25">
      <c r="A15" s="7" t="s">
        <v>24</v>
      </c>
      <c r="B15" s="8">
        <v>2</v>
      </c>
      <c r="C15" s="8">
        <v>2</v>
      </c>
      <c r="D15" s="9">
        <f t="shared" si="6"/>
        <v>1</v>
      </c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8"/>
      <c r="U15" s="8"/>
      <c r="V15" s="9"/>
      <c r="W15" s="22">
        <f t="shared" si="2"/>
        <v>2</v>
      </c>
      <c r="X15" s="8">
        <f t="shared" si="3"/>
        <v>2</v>
      </c>
      <c r="Y15" s="27">
        <f t="shared" si="4"/>
        <v>1</v>
      </c>
    </row>
    <row r="16" spans="1:25">
      <c r="A16" s="7" t="s">
        <v>25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22"/>
      <c r="X16" s="8"/>
      <c r="Y16" s="27"/>
    </row>
    <row r="17" spans="1:25">
      <c r="A17" s="7" t="s">
        <v>26</v>
      </c>
      <c r="B17" s="8">
        <v>1</v>
      </c>
      <c r="C17" s="8">
        <v>1</v>
      </c>
      <c r="D17" s="9">
        <f>C17/B17</f>
        <v>1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22">
        <f t="shared" si="2"/>
        <v>1</v>
      </c>
      <c r="X17" s="8">
        <f t="shared" si="3"/>
        <v>1</v>
      </c>
      <c r="Y17" s="27">
        <f t="shared" si="4"/>
        <v>1</v>
      </c>
    </row>
    <row r="18" spans="1:25">
      <c r="A18" s="7" t="s">
        <v>27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22"/>
      <c r="X18" s="8"/>
      <c r="Y18" s="27"/>
    </row>
    <row r="19" spans="1:25">
      <c r="A19" s="7" t="s">
        <v>28</v>
      </c>
      <c r="B19" s="8">
        <v>1</v>
      </c>
      <c r="C19" s="8">
        <v>1</v>
      </c>
      <c r="D19" s="9">
        <f>C19/B19</f>
        <v>1</v>
      </c>
      <c r="E19" s="8">
        <v>1</v>
      </c>
      <c r="F19" s="8">
        <v>1</v>
      </c>
      <c r="G19" s="9">
        <f t="shared" si="5"/>
        <v>1</v>
      </c>
      <c r="H19" s="8"/>
      <c r="I19" s="8"/>
      <c r="J19" s="9"/>
      <c r="K19" s="8"/>
      <c r="L19" s="8"/>
      <c r="M19" s="9"/>
      <c r="N19" s="8"/>
      <c r="O19" s="8"/>
      <c r="P19" s="9"/>
      <c r="Q19" s="8"/>
      <c r="R19" s="8"/>
      <c r="S19" s="9"/>
      <c r="T19" s="8"/>
      <c r="U19" s="8"/>
      <c r="V19" s="9"/>
      <c r="W19" s="22">
        <f t="shared" si="2"/>
        <v>2</v>
      </c>
      <c r="X19" s="8">
        <f t="shared" si="3"/>
        <v>2</v>
      </c>
      <c r="Y19" s="27">
        <f t="shared" si="4"/>
        <v>1</v>
      </c>
    </row>
    <row r="20" spans="1:25">
      <c r="A20" s="7" t="s">
        <v>29</v>
      </c>
      <c r="B20" s="8">
        <v>3</v>
      </c>
      <c r="C20" s="8">
        <v>3</v>
      </c>
      <c r="D20" s="9">
        <f t="shared" si="6"/>
        <v>1</v>
      </c>
      <c r="E20" s="8">
        <v>4</v>
      </c>
      <c r="F20" s="8">
        <v>4</v>
      </c>
      <c r="G20" s="9">
        <f t="shared" si="5"/>
        <v>1</v>
      </c>
      <c r="H20" s="8"/>
      <c r="I20" s="8"/>
      <c r="J20" s="9"/>
      <c r="K20" s="8"/>
      <c r="L20" s="8"/>
      <c r="M20" s="9"/>
      <c r="N20" s="8"/>
      <c r="O20" s="8"/>
      <c r="P20" s="9"/>
      <c r="Q20" s="8"/>
      <c r="R20" s="8"/>
      <c r="S20" s="9"/>
      <c r="T20" s="8"/>
      <c r="U20" s="8"/>
      <c r="V20" s="9"/>
      <c r="W20" s="22">
        <f t="shared" si="2"/>
        <v>7</v>
      </c>
      <c r="X20" s="8">
        <f t="shared" si="3"/>
        <v>7</v>
      </c>
      <c r="Y20" s="27">
        <f t="shared" si="4"/>
        <v>1</v>
      </c>
    </row>
    <row r="21" spans="1:25">
      <c r="A21" s="7" t="s">
        <v>30</v>
      </c>
      <c r="B21" s="8">
        <v>1</v>
      </c>
      <c r="C21" s="8">
        <v>1</v>
      </c>
      <c r="D21" s="9">
        <f t="shared" si="6"/>
        <v>1</v>
      </c>
      <c r="E21" s="8">
        <v>1</v>
      </c>
      <c r="F21" s="8">
        <v>0</v>
      </c>
      <c r="G21" s="9">
        <f t="shared" si="5"/>
        <v>0</v>
      </c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22">
        <f t="shared" si="2"/>
        <v>2</v>
      </c>
      <c r="X21" s="8">
        <f t="shared" si="3"/>
        <v>1</v>
      </c>
      <c r="Y21" s="27">
        <f t="shared" si="4"/>
        <v>0.5</v>
      </c>
    </row>
    <row r="22" spans="1:25">
      <c r="A22" s="7" t="s">
        <v>31</v>
      </c>
      <c r="B22" s="8">
        <v>47</v>
      </c>
      <c r="C22" s="8">
        <v>46</v>
      </c>
      <c r="D22" s="9">
        <f t="shared" si="6"/>
        <v>0.978723404255319</v>
      </c>
      <c r="E22" s="8"/>
      <c r="F22" s="8"/>
      <c r="G22" s="9"/>
      <c r="H22" s="8"/>
      <c r="I22" s="8"/>
      <c r="J22" s="9"/>
      <c r="K22" s="8"/>
      <c r="L22" s="8"/>
      <c r="M22" s="9"/>
      <c r="N22" s="8"/>
      <c r="O22" s="8"/>
      <c r="P22" s="9"/>
      <c r="Q22" s="8"/>
      <c r="R22" s="8"/>
      <c r="S22" s="9"/>
      <c r="T22" s="8"/>
      <c r="U22" s="8"/>
      <c r="V22" s="9"/>
      <c r="W22" s="22">
        <f t="shared" si="2"/>
        <v>47</v>
      </c>
      <c r="X22" s="8">
        <f t="shared" si="3"/>
        <v>46</v>
      </c>
      <c r="Y22" s="27">
        <f t="shared" si="4"/>
        <v>0.978723404255319</v>
      </c>
    </row>
    <row r="23" spans="1:25">
      <c r="A23" s="10" t="s">
        <v>32</v>
      </c>
      <c r="B23" s="11">
        <f t="shared" ref="B23:F23" si="7">SUM(B10:B22)</f>
        <v>939</v>
      </c>
      <c r="C23" s="11">
        <f t="shared" si="7"/>
        <v>895</v>
      </c>
      <c r="D23" s="12">
        <f t="shared" ref="D23:D52" si="8">C23/B23</f>
        <v>0.953141640042598</v>
      </c>
      <c r="E23" s="11">
        <f t="shared" si="7"/>
        <v>136</v>
      </c>
      <c r="F23" s="11">
        <f t="shared" si="7"/>
        <v>128</v>
      </c>
      <c r="G23" s="12">
        <f t="shared" si="5"/>
        <v>0.941176470588235</v>
      </c>
      <c r="H23" s="11"/>
      <c r="I23" s="11"/>
      <c r="J23" s="12"/>
      <c r="K23" s="11"/>
      <c r="L23" s="11"/>
      <c r="M23" s="12"/>
      <c r="N23" s="11"/>
      <c r="O23" s="11"/>
      <c r="P23" s="12"/>
      <c r="Q23" s="11"/>
      <c r="R23" s="11"/>
      <c r="S23" s="12"/>
      <c r="T23" s="11">
        <f>SUM(T10:T22)</f>
        <v>25</v>
      </c>
      <c r="U23" s="11">
        <f>SUM(U10:U22)</f>
        <v>22</v>
      </c>
      <c r="V23" s="12">
        <f>U23/T23</f>
        <v>0.88</v>
      </c>
      <c r="W23" s="21">
        <f t="shared" si="2"/>
        <v>1100</v>
      </c>
      <c r="X23" s="11">
        <f t="shared" si="3"/>
        <v>1045</v>
      </c>
      <c r="Y23" s="28">
        <f t="shared" ref="Y23:Y29" si="9">X23/W23</f>
        <v>0.95</v>
      </c>
    </row>
    <row r="24" spans="1:25">
      <c r="A24" s="10" t="s">
        <v>33</v>
      </c>
      <c r="B24" s="11">
        <f>B9+B23</f>
        <v>1509</v>
      </c>
      <c r="C24" s="11">
        <f>C9+C23</f>
        <v>1343</v>
      </c>
      <c r="D24" s="12">
        <f t="shared" si="8"/>
        <v>0.889993373094765</v>
      </c>
      <c r="E24" s="11">
        <f>E9+E23</f>
        <v>266</v>
      </c>
      <c r="F24" s="11">
        <f>F9+F23</f>
        <v>241</v>
      </c>
      <c r="G24" s="12">
        <f t="shared" si="5"/>
        <v>0.906015037593985</v>
      </c>
      <c r="H24" s="11"/>
      <c r="I24" s="11"/>
      <c r="J24" s="12"/>
      <c r="K24" s="11"/>
      <c r="L24" s="11"/>
      <c r="M24" s="12"/>
      <c r="N24" s="11"/>
      <c r="O24" s="11"/>
      <c r="P24" s="12"/>
      <c r="Q24" s="11"/>
      <c r="R24" s="11"/>
      <c r="S24" s="12"/>
      <c r="T24" s="11">
        <f>T9+T23</f>
        <v>129</v>
      </c>
      <c r="U24" s="11">
        <f>U9+U23</f>
        <v>96</v>
      </c>
      <c r="V24" s="12">
        <f>U24/T24</f>
        <v>0.744186046511628</v>
      </c>
      <c r="W24" s="21">
        <f t="shared" si="2"/>
        <v>1904</v>
      </c>
      <c r="X24" s="11">
        <f t="shared" si="3"/>
        <v>1680</v>
      </c>
      <c r="Y24" s="28">
        <f t="shared" si="9"/>
        <v>0.882352941176471</v>
      </c>
    </row>
    <row r="25" spans="1:25">
      <c r="A25" s="7" t="s">
        <v>34</v>
      </c>
      <c r="B25" s="8">
        <v>6</v>
      </c>
      <c r="C25" s="8">
        <v>3</v>
      </c>
      <c r="D25" s="9">
        <f t="shared" si="8"/>
        <v>0.5</v>
      </c>
      <c r="E25" s="8">
        <v>2</v>
      </c>
      <c r="F25" s="8">
        <v>1</v>
      </c>
      <c r="G25" s="9">
        <f t="shared" si="5"/>
        <v>0.5</v>
      </c>
      <c r="H25" s="8"/>
      <c r="I25" s="8"/>
      <c r="J25" s="9"/>
      <c r="K25" s="8"/>
      <c r="L25" s="8"/>
      <c r="M25" s="9"/>
      <c r="N25" s="8"/>
      <c r="O25" s="8"/>
      <c r="P25" s="9"/>
      <c r="Q25" s="8"/>
      <c r="R25" s="8"/>
      <c r="S25" s="9"/>
      <c r="T25" s="8"/>
      <c r="U25" s="8"/>
      <c r="V25" s="9"/>
      <c r="W25" s="22">
        <f t="shared" si="2"/>
        <v>8</v>
      </c>
      <c r="X25" s="8">
        <f t="shared" si="3"/>
        <v>4</v>
      </c>
      <c r="Y25" s="27">
        <f t="shared" si="9"/>
        <v>0.5</v>
      </c>
    </row>
    <row r="26" spans="1:25">
      <c r="A26" s="7" t="s">
        <v>35</v>
      </c>
      <c r="B26" s="8">
        <v>2</v>
      </c>
      <c r="C26" s="8">
        <v>2</v>
      </c>
      <c r="D26" s="9">
        <f t="shared" si="8"/>
        <v>1</v>
      </c>
      <c r="E26" s="8"/>
      <c r="F26" s="8"/>
      <c r="G26" s="9"/>
      <c r="H26" s="8"/>
      <c r="I26" s="8"/>
      <c r="J26" s="9"/>
      <c r="K26" s="8"/>
      <c r="L26" s="8"/>
      <c r="M26" s="9"/>
      <c r="N26" s="8"/>
      <c r="O26" s="8"/>
      <c r="P26" s="9"/>
      <c r="Q26" s="8"/>
      <c r="R26" s="8"/>
      <c r="S26" s="9"/>
      <c r="T26" s="8"/>
      <c r="U26" s="8"/>
      <c r="V26" s="9"/>
      <c r="W26" s="22">
        <f t="shared" si="2"/>
        <v>2</v>
      </c>
      <c r="X26" s="8">
        <f t="shared" si="3"/>
        <v>2</v>
      </c>
      <c r="Y26" s="27">
        <f t="shared" si="9"/>
        <v>1</v>
      </c>
    </row>
    <row r="27" spans="1:25">
      <c r="A27" s="7" t="s">
        <v>36</v>
      </c>
      <c r="B27" s="8">
        <v>7</v>
      </c>
      <c r="C27" s="8">
        <v>7</v>
      </c>
      <c r="D27" s="9">
        <f t="shared" si="8"/>
        <v>1</v>
      </c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22">
        <f t="shared" si="2"/>
        <v>7</v>
      </c>
      <c r="X27" s="8">
        <f t="shared" si="3"/>
        <v>7</v>
      </c>
      <c r="Y27" s="27">
        <f t="shared" si="9"/>
        <v>1</v>
      </c>
    </row>
    <row r="28" spans="1:25">
      <c r="A28" s="7" t="s">
        <v>37</v>
      </c>
      <c r="B28" s="8"/>
      <c r="C28" s="8"/>
      <c r="D28" s="9"/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22"/>
      <c r="X28" s="8"/>
      <c r="Y28" s="27"/>
    </row>
    <row r="29" spans="1:25">
      <c r="A29" s="7" t="s">
        <v>38</v>
      </c>
      <c r="B29" s="8">
        <v>4</v>
      </c>
      <c r="C29" s="8">
        <v>4</v>
      </c>
      <c r="D29" s="9">
        <f>C29/B29</f>
        <v>1</v>
      </c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  <c r="Q29" s="8"/>
      <c r="R29" s="8"/>
      <c r="S29" s="9"/>
      <c r="T29" s="8"/>
      <c r="U29" s="8"/>
      <c r="V29" s="9"/>
      <c r="W29" s="22">
        <f t="shared" si="2"/>
        <v>4</v>
      </c>
      <c r="X29" s="8">
        <f t="shared" si="3"/>
        <v>4</v>
      </c>
      <c r="Y29" s="27">
        <f t="shared" si="9"/>
        <v>1</v>
      </c>
    </row>
    <row r="30" spans="1:25">
      <c r="A30" s="10" t="s">
        <v>39</v>
      </c>
      <c r="B30" s="11">
        <f t="shared" ref="B30:F30" si="10">SUM(B25:B29)</f>
        <v>19</v>
      </c>
      <c r="C30" s="11">
        <f t="shared" si="10"/>
        <v>16</v>
      </c>
      <c r="D30" s="12">
        <f t="shared" si="8"/>
        <v>0.842105263157895</v>
      </c>
      <c r="E30" s="11">
        <f t="shared" si="10"/>
        <v>2</v>
      </c>
      <c r="F30" s="11">
        <f t="shared" si="10"/>
        <v>1</v>
      </c>
      <c r="G30" s="12">
        <f>F30/E30</f>
        <v>0.5</v>
      </c>
      <c r="H30" s="11"/>
      <c r="I30" s="11"/>
      <c r="J30" s="12"/>
      <c r="K30" s="11"/>
      <c r="L30" s="11"/>
      <c r="M30" s="12"/>
      <c r="N30" s="11"/>
      <c r="O30" s="11"/>
      <c r="P30" s="12"/>
      <c r="Q30" s="11"/>
      <c r="R30" s="11"/>
      <c r="S30" s="12"/>
      <c r="T30" s="11"/>
      <c r="U30" s="11"/>
      <c r="V30" s="12"/>
      <c r="W30" s="21">
        <f t="shared" si="2"/>
        <v>21</v>
      </c>
      <c r="X30" s="11">
        <f t="shared" si="3"/>
        <v>17</v>
      </c>
      <c r="Y30" s="28">
        <f t="shared" ref="Y30:Y35" si="11">X30/W30</f>
        <v>0.80952380952381</v>
      </c>
    </row>
    <row r="31" spans="1:25">
      <c r="A31" s="7" t="s">
        <v>40</v>
      </c>
      <c r="B31" s="8"/>
      <c r="C31" s="8"/>
      <c r="D31" s="9"/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8"/>
      <c r="R31" s="8"/>
      <c r="S31" s="9"/>
      <c r="T31" s="8"/>
      <c r="U31" s="8"/>
      <c r="V31" s="9"/>
      <c r="W31" s="22"/>
      <c r="X31" s="8"/>
      <c r="Y31" s="27"/>
    </row>
    <row r="32" spans="1:25">
      <c r="A32" s="7" t="s">
        <v>41</v>
      </c>
      <c r="B32" s="8">
        <v>6</v>
      </c>
      <c r="C32" s="8">
        <v>6</v>
      </c>
      <c r="D32" s="9">
        <f t="shared" si="8"/>
        <v>1</v>
      </c>
      <c r="E32" s="8">
        <v>1</v>
      </c>
      <c r="F32" s="8">
        <v>1</v>
      </c>
      <c r="G32" s="9">
        <f t="shared" ref="G32:G38" si="12">F32/E32</f>
        <v>1</v>
      </c>
      <c r="H32" s="8"/>
      <c r="I32" s="8"/>
      <c r="J32" s="9"/>
      <c r="K32" s="8"/>
      <c r="L32" s="8"/>
      <c r="M32" s="9"/>
      <c r="N32" s="8"/>
      <c r="O32" s="8"/>
      <c r="P32" s="9"/>
      <c r="Q32" s="8"/>
      <c r="R32" s="8"/>
      <c r="S32" s="9"/>
      <c r="T32" s="8"/>
      <c r="U32" s="8"/>
      <c r="V32" s="9"/>
      <c r="W32" s="22">
        <f t="shared" si="2"/>
        <v>7</v>
      </c>
      <c r="X32" s="8">
        <f t="shared" si="3"/>
        <v>7</v>
      </c>
      <c r="Y32" s="27">
        <f t="shared" si="11"/>
        <v>1</v>
      </c>
    </row>
    <row r="33" spans="1:25">
      <c r="A33" s="7" t="s">
        <v>42</v>
      </c>
      <c r="B33" s="8">
        <v>20</v>
      </c>
      <c r="C33" s="8">
        <v>19</v>
      </c>
      <c r="D33" s="9">
        <f t="shared" si="8"/>
        <v>0.95</v>
      </c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8"/>
      <c r="R33" s="8"/>
      <c r="S33" s="9"/>
      <c r="T33" s="8"/>
      <c r="U33" s="8"/>
      <c r="V33" s="9"/>
      <c r="W33" s="22">
        <f t="shared" si="2"/>
        <v>20</v>
      </c>
      <c r="X33" s="8">
        <f t="shared" si="3"/>
        <v>19</v>
      </c>
      <c r="Y33" s="27">
        <f t="shared" si="11"/>
        <v>0.95</v>
      </c>
    </row>
    <row r="34" spans="1:25">
      <c r="A34" s="7" t="s">
        <v>43</v>
      </c>
      <c r="B34" s="8">
        <v>1</v>
      </c>
      <c r="C34" s="8">
        <v>1</v>
      </c>
      <c r="D34" s="9">
        <f t="shared" si="8"/>
        <v>1</v>
      </c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22">
        <f t="shared" si="2"/>
        <v>1</v>
      </c>
      <c r="X34" s="8">
        <f t="shared" si="3"/>
        <v>1</v>
      </c>
      <c r="Y34" s="27">
        <f t="shared" si="11"/>
        <v>1</v>
      </c>
    </row>
    <row r="35" spans="1:25">
      <c r="A35" s="7" t="s">
        <v>44</v>
      </c>
      <c r="B35" s="8">
        <v>3</v>
      </c>
      <c r="C35" s="8">
        <v>3</v>
      </c>
      <c r="D35" s="9">
        <f t="shared" si="8"/>
        <v>1</v>
      </c>
      <c r="E35" s="8"/>
      <c r="F35" s="8"/>
      <c r="G35" s="9"/>
      <c r="H35" s="8"/>
      <c r="I35" s="8"/>
      <c r="J35" s="9"/>
      <c r="K35" s="8"/>
      <c r="L35" s="8"/>
      <c r="M35" s="9"/>
      <c r="N35" s="8"/>
      <c r="O35" s="8"/>
      <c r="P35" s="9"/>
      <c r="Q35" s="8"/>
      <c r="R35" s="8"/>
      <c r="S35" s="9"/>
      <c r="T35" s="8"/>
      <c r="U35" s="8"/>
      <c r="V35" s="9"/>
      <c r="W35" s="22">
        <f t="shared" si="2"/>
        <v>3</v>
      </c>
      <c r="X35" s="8">
        <f t="shared" si="3"/>
        <v>3</v>
      </c>
      <c r="Y35" s="27">
        <f t="shared" si="11"/>
        <v>1</v>
      </c>
    </row>
    <row r="36" spans="1:25">
      <c r="A36" s="10" t="s">
        <v>45</v>
      </c>
      <c r="B36" s="11">
        <f t="shared" ref="B36:F36" si="13">SUM(B31:B35)</f>
        <v>30</v>
      </c>
      <c r="C36" s="11">
        <f t="shared" si="13"/>
        <v>29</v>
      </c>
      <c r="D36" s="12">
        <f t="shared" si="8"/>
        <v>0.966666666666667</v>
      </c>
      <c r="E36" s="11">
        <f t="shared" si="13"/>
        <v>1</v>
      </c>
      <c r="F36" s="11">
        <f t="shared" si="13"/>
        <v>1</v>
      </c>
      <c r="G36" s="12">
        <f t="shared" si="12"/>
        <v>1</v>
      </c>
      <c r="H36" s="11"/>
      <c r="I36" s="11"/>
      <c r="J36" s="12"/>
      <c r="K36" s="11"/>
      <c r="L36" s="11"/>
      <c r="M36" s="12"/>
      <c r="N36" s="11"/>
      <c r="O36" s="11"/>
      <c r="P36" s="12"/>
      <c r="Q36" s="11"/>
      <c r="R36" s="11"/>
      <c r="S36" s="12"/>
      <c r="T36" s="11"/>
      <c r="U36" s="11"/>
      <c r="V36" s="12"/>
      <c r="W36" s="21">
        <f t="shared" si="2"/>
        <v>31</v>
      </c>
      <c r="X36" s="11">
        <f t="shared" si="3"/>
        <v>30</v>
      </c>
      <c r="Y36" s="28">
        <f t="shared" ref="Y36:Y42" si="14">X36/W36</f>
        <v>0.967741935483871</v>
      </c>
    </row>
    <row r="37" spans="1:25">
      <c r="A37" s="10" t="s">
        <v>46</v>
      </c>
      <c r="B37" s="11">
        <f t="shared" ref="B37:F37" si="15">B30+B36</f>
        <v>49</v>
      </c>
      <c r="C37" s="11">
        <f t="shared" si="15"/>
        <v>45</v>
      </c>
      <c r="D37" s="12">
        <f t="shared" si="8"/>
        <v>0.918367346938776</v>
      </c>
      <c r="E37" s="11">
        <f t="shared" si="15"/>
        <v>3</v>
      </c>
      <c r="F37" s="11">
        <f t="shared" si="15"/>
        <v>2</v>
      </c>
      <c r="G37" s="12">
        <f t="shared" si="12"/>
        <v>0.666666666666667</v>
      </c>
      <c r="H37" s="11"/>
      <c r="I37" s="11"/>
      <c r="J37" s="12"/>
      <c r="K37" s="11"/>
      <c r="L37" s="11"/>
      <c r="M37" s="12"/>
      <c r="N37" s="11"/>
      <c r="O37" s="11"/>
      <c r="P37" s="12"/>
      <c r="Q37" s="11"/>
      <c r="R37" s="11"/>
      <c r="S37" s="12"/>
      <c r="T37" s="11"/>
      <c r="U37" s="11"/>
      <c r="V37" s="12"/>
      <c r="W37" s="21">
        <f t="shared" si="2"/>
        <v>52</v>
      </c>
      <c r="X37" s="11">
        <f t="shared" si="3"/>
        <v>47</v>
      </c>
      <c r="Y37" s="28">
        <f t="shared" si="14"/>
        <v>0.903846153846154</v>
      </c>
    </row>
    <row r="38" spans="1:25">
      <c r="A38" s="7" t="s">
        <v>47</v>
      </c>
      <c r="B38" s="8">
        <v>4</v>
      </c>
      <c r="C38" s="8">
        <v>2</v>
      </c>
      <c r="D38" s="9">
        <f t="shared" si="8"/>
        <v>0.5</v>
      </c>
      <c r="E38" s="8">
        <v>2</v>
      </c>
      <c r="F38" s="8">
        <v>2</v>
      </c>
      <c r="G38" s="9">
        <f t="shared" si="12"/>
        <v>1</v>
      </c>
      <c r="H38" s="8"/>
      <c r="I38" s="8"/>
      <c r="J38" s="9"/>
      <c r="K38" s="8"/>
      <c r="L38" s="8"/>
      <c r="M38" s="9"/>
      <c r="N38" s="8"/>
      <c r="O38" s="8"/>
      <c r="P38" s="9"/>
      <c r="Q38" s="8"/>
      <c r="R38" s="8"/>
      <c r="S38" s="9"/>
      <c r="T38" s="8"/>
      <c r="U38" s="8"/>
      <c r="V38" s="9"/>
      <c r="W38" s="22">
        <f t="shared" si="2"/>
        <v>6</v>
      </c>
      <c r="X38" s="8">
        <f t="shared" si="3"/>
        <v>4</v>
      </c>
      <c r="Y38" s="27">
        <f t="shared" si="14"/>
        <v>0.666666666666667</v>
      </c>
    </row>
    <row r="39" spans="1:25">
      <c r="A39" s="7" t="s">
        <v>48</v>
      </c>
      <c r="B39" s="8">
        <v>7</v>
      </c>
      <c r="C39" s="8">
        <v>6</v>
      </c>
      <c r="D39" s="9">
        <f t="shared" si="8"/>
        <v>0.857142857142857</v>
      </c>
      <c r="E39" s="8"/>
      <c r="F39" s="8"/>
      <c r="G39" s="9"/>
      <c r="H39" s="8"/>
      <c r="I39" s="8"/>
      <c r="J39" s="9"/>
      <c r="K39" s="8"/>
      <c r="L39" s="8"/>
      <c r="M39" s="9"/>
      <c r="N39" s="8"/>
      <c r="O39" s="8"/>
      <c r="P39" s="9"/>
      <c r="Q39" s="8"/>
      <c r="R39" s="8"/>
      <c r="S39" s="9"/>
      <c r="T39" s="8"/>
      <c r="U39" s="8"/>
      <c r="V39" s="9"/>
      <c r="W39" s="22">
        <f t="shared" si="2"/>
        <v>7</v>
      </c>
      <c r="X39" s="8">
        <f t="shared" si="3"/>
        <v>6</v>
      </c>
      <c r="Y39" s="27">
        <f t="shared" si="14"/>
        <v>0.857142857142857</v>
      </c>
    </row>
    <row r="40" spans="1:25">
      <c r="A40" s="7" t="s">
        <v>49</v>
      </c>
      <c r="B40" s="8">
        <v>28</v>
      </c>
      <c r="C40" s="8">
        <v>24</v>
      </c>
      <c r="D40" s="9">
        <f t="shared" si="8"/>
        <v>0.857142857142857</v>
      </c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8"/>
      <c r="R40" s="8"/>
      <c r="S40" s="9"/>
      <c r="T40" s="8"/>
      <c r="U40" s="8"/>
      <c r="V40" s="9"/>
      <c r="W40" s="22">
        <f t="shared" si="2"/>
        <v>28</v>
      </c>
      <c r="X40" s="8">
        <f t="shared" si="3"/>
        <v>24</v>
      </c>
      <c r="Y40" s="27">
        <f t="shared" si="14"/>
        <v>0.857142857142857</v>
      </c>
    </row>
    <row r="41" spans="1:25">
      <c r="A41" s="7" t="s">
        <v>50</v>
      </c>
      <c r="B41" s="8"/>
      <c r="C41" s="8"/>
      <c r="D41" s="9"/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22"/>
      <c r="X41" s="8"/>
      <c r="Y41" s="27"/>
    </row>
    <row r="42" spans="1:25">
      <c r="A42" s="7" t="s">
        <v>51</v>
      </c>
      <c r="B42" s="8">
        <v>18</v>
      </c>
      <c r="C42" s="8">
        <v>15</v>
      </c>
      <c r="D42" s="9">
        <f>C42/B42</f>
        <v>0.833333333333333</v>
      </c>
      <c r="E42" s="8"/>
      <c r="F42" s="8"/>
      <c r="G42" s="9"/>
      <c r="H42" s="8"/>
      <c r="I42" s="8"/>
      <c r="J42" s="9"/>
      <c r="K42" s="8"/>
      <c r="L42" s="8"/>
      <c r="M42" s="9"/>
      <c r="N42" s="8"/>
      <c r="O42" s="8"/>
      <c r="P42" s="9"/>
      <c r="Q42" s="8"/>
      <c r="R42" s="8"/>
      <c r="S42" s="9"/>
      <c r="T42" s="8"/>
      <c r="U42" s="8"/>
      <c r="V42" s="9"/>
      <c r="W42" s="22">
        <f t="shared" si="2"/>
        <v>18</v>
      </c>
      <c r="X42" s="8">
        <f t="shared" si="3"/>
        <v>15</v>
      </c>
      <c r="Y42" s="27">
        <f t="shared" si="14"/>
        <v>0.833333333333333</v>
      </c>
    </row>
    <row r="43" spans="1:25">
      <c r="A43" s="10" t="s">
        <v>52</v>
      </c>
      <c r="B43" s="11">
        <f t="shared" ref="B43:F43" si="16">SUM(B38:B42)</f>
        <v>57</v>
      </c>
      <c r="C43" s="11">
        <f t="shared" si="16"/>
        <v>47</v>
      </c>
      <c r="D43" s="12">
        <f t="shared" si="8"/>
        <v>0.824561403508772</v>
      </c>
      <c r="E43" s="11">
        <f t="shared" si="16"/>
        <v>2</v>
      </c>
      <c r="F43" s="11">
        <f t="shared" si="16"/>
        <v>2</v>
      </c>
      <c r="G43" s="12">
        <f>F43/E43</f>
        <v>1</v>
      </c>
      <c r="H43" s="11"/>
      <c r="I43" s="11"/>
      <c r="J43" s="12"/>
      <c r="K43" s="11"/>
      <c r="L43" s="11"/>
      <c r="M43" s="12"/>
      <c r="N43" s="11"/>
      <c r="O43" s="11"/>
      <c r="P43" s="12"/>
      <c r="Q43" s="11"/>
      <c r="R43" s="11"/>
      <c r="S43" s="12"/>
      <c r="T43" s="11"/>
      <c r="U43" s="11"/>
      <c r="V43" s="12"/>
      <c r="W43" s="21">
        <f t="shared" si="2"/>
        <v>59</v>
      </c>
      <c r="X43" s="11">
        <f t="shared" si="3"/>
        <v>49</v>
      </c>
      <c r="Y43" s="28">
        <f t="shared" ref="Y43:Y48" si="17">X43/W43</f>
        <v>0.830508474576271</v>
      </c>
    </row>
    <row r="44" spans="1:25">
      <c r="A44" s="7" t="s">
        <v>53</v>
      </c>
      <c r="B44" s="8"/>
      <c r="C44" s="8"/>
      <c r="D44" s="9"/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8"/>
      <c r="U44" s="8"/>
      <c r="V44" s="9"/>
      <c r="W44" s="22"/>
      <c r="X44" s="8"/>
      <c r="Y44" s="27"/>
    </row>
    <row r="45" spans="1:25">
      <c r="A45" s="7" t="s">
        <v>54</v>
      </c>
      <c r="B45" s="8">
        <v>10</v>
      </c>
      <c r="C45" s="8">
        <v>10</v>
      </c>
      <c r="D45" s="9">
        <f t="shared" si="8"/>
        <v>1</v>
      </c>
      <c r="E45" s="8">
        <v>2</v>
      </c>
      <c r="F45" s="8">
        <v>2</v>
      </c>
      <c r="G45" s="9">
        <f>F45/E45</f>
        <v>1</v>
      </c>
      <c r="H45" s="8"/>
      <c r="I45" s="8"/>
      <c r="J45" s="9"/>
      <c r="K45" s="8"/>
      <c r="L45" s="8"/>
      <c r="M45" s="9"/>
      <c r="N45" s="8"/>
      <c r="O45" s="8"/>
      <c r="P45" s="9"/>
      <c r="Q45" s="8"/>
      <c r="R45" s="8"/>
      <c r="S45" s="9"/>
      <c r="T45" s="8"/>
      <c r="U45" s="8"/>
      <c r="V45" s="9"/>
      <c r="W45" s="22">
        <f t="shared" si="2"/>
        <v>12</v>
      </c>
      <c r="X45" s="8">
        <f t="shared" si="3"/>
        <v>12</v>
      </c>
      <c r="Y45" s="27">
        <f t="shared" si="17"/>
        <v>1</v>
      </c>
    </row>
    <row r="46" spans="1:25">
      <c r="A46" s="7" t="s">
        <v>55</v>
      </c>
      <c r="B46" s="8">
        <v>38</v>
      </c>
      <c r="C46" s="8">
        <v>33</v>
      </c>
      <c r="D46" s="9">
        <f t="shared" si="8"/>
        <v>0.868421052631579</v>
      </c>
      <c r="E46" s="8"/>
      <c r="F46" s="8"/>
      <c r="G46" s="9"/>
      <c r="H46" s="8"/>
      <c r="I46" s="8"/>
      <c r="J46" s="9"/>
      <c r="K46" s="8"/>
      <c r="L46" s="8"/>
      <c r="M46" s="9"/>
      <c r="N46" s="8"/>
      <c r="O46" s="8"/>
      <c r="P46" s="9"/>
      <c r="Q46" s="8"/>
      <c r="R46" s="8"/>
      <c r="S46" s="9"/>
      <c r="T46" s="8"/>
      <c r="U46" s="8"/>
      <c r="V46" s="9"/>
      <c r="W46" s="22">
        <f t="shared" si="2"/>
        <v>38</v>
      </c>
      <c r="X46" s="8">
        <f t="shared" si="3"/>
        <v>33</v>
      </c>
      <c r="Y46" s="27">
        <f t="shared" si="17"/>
        <v>0.868421052631579</v>
      </c>
    </row>
    <row r="47" spans="1:25">
      <c r="A47" s="7" t="s">
        <v>56</v>
      </c>
      <c r="B47" s="8">
        <v>1</v>
      </c>
      <c r="C47" s="8">
        <v>1</v>
      </c>
      <c r="D47" s="9">
        <f t="shared" si="8"/>
        <v>1</v>
      </c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22">
        <f t="shared" si="2"/>
        <v>1</v>
      </c>
      <c r="X47" s="8">
        <f t="shared" si="3"/>
        <v>1</v>
      </c>
      <c r="Y47" s="27">
        <f t="shared" si="17"/>
        <v>1</v>
      </c>
    </row>
    <row r="48" spans="1:25">
      <c r="A48" s="7" t="s">
        <v>57</v>
      </c>
      <c r="B48" s="8">
        <v>5</v>
      </c>
      <c r="C48" s="8">
        <v>5</v>
      </c>
      <c r="D48" s="9">
        <f t="shared" si="8"/>
        <v>1</v>
      </c>
      <c r="E48" s="8"/>
      <c r="F48" s="8"/>
      <c r="G48" s="9"/>
      <c r="H48" s="8"/>
      <c r="I48" s="8"/>
      <c r="J48" s="9"/>
      <c r="K48" s="8"/>
      <c r="L48" s="8"/>
      <c r="M48" s="9"/>
      <c r="N48" s="8"/>
      <c r="O48" s="8"/>
      <c r="P48" s="9"/>
      <c r="Q48" s="8"/>
      <c r="R48" s="8"/>
      <c r="S48" s="9"/>
      <c r="T48" s="8"/>
      <c r="U48" s="8"/>
      <c r="V48" s="9"/>
      <c r="W48" s="22">
        <f t="shared" si="2"/>
        <v>5</v>
      </c>
      <c r="X48" s="8">
        <f t="shared" si="3"/>
        <v>5</v>
      </c>
      <c r="Y48" s="27">
        <f t="shared" si="17"/>
        <v>1</v>
      </c>
    </row>
    <row r="49" spans="1:25">
      <c r="A49" s="10" t="s">
        <v>58</v>
      </c>
      <c r="B49" s="11">
        <f t="shared" ref="B49:F49" si="18">SUM(B44:B48)</f>
        <v>54</v>
      </c>
      <c r="C49" s="11">
        <f t="shared" si="18"/>
        <v>49</v>
      </c>
      <c r="D49" s="12">
        <f t="shared" si="8"/>
        <v>0.907407407407407</v>
      </c>
      <c r="E49" s="11">
        <f t="shared" si="18"/>
        <v>2</v>
      </c>
      <c r="F49" s="11">
        <f t="shared" si="18"/>
        <v>2</v>
      </c>
      <c r="G49" s="12">
        <f t="shared" ref="G49:G52" si="19">F49/E49</f>
        <v>1</v>
      </c>
      <c r="H49" s="11"/>
      <c r="I49" s="11"/>
      <c r="J49" s="12"/>
      <c r="K49" s="11"/>
      <c r="L49" s="11"/>
      <c r="M49" s="12"/>
      <c r="N49" s="11"/>
      <c r="O49" s="11"/>
      <c r="P49" s="12"/>
      <c r="Q49" s="11"/>
      <c r="R49" s="11"/>
      <c r="S49" s="12"/>
      <c r="T49" s="11"/>
      <c r="U49" s="11"/>
      <c r="V49" s="12"/>
      <c r="W49" s="21">
        <f t="shared" si="2"/>
        <v>56</v>
      </c>
      <c r="X49" s="11">
        <f t="shared" si="3"/>
        <v>51</v>
      </c>
      <c r="Y49" s="28">
        <f t="shared" ref="Y49:Y52" si="20">X49/W49</f>
        <v>0.910714285714286</v>
      </c>
    </row>
    <row r="50" spans="1:25">
      <c r="A50" s="10" t="s">
        <v>59</v>
      </c>
      <c r="B50" s="11">
        <f t="shared" ref="B50:F50" si="21">B43+B49</f>
        <v>111</v>
      </c>
      <c r="C50" s="11">
        <f t="shared" si="21"/>
        <v>96</v>
      </c>
      <c r="D50" s="12">
        <f t="shared" si="8"/>
        <v>0.864864864864865</v>
      </c>
      <c r="E50" s="11">
        <f t="shared" si="21"/>
        <v>4</v>
      </c>
      <c r="F50" s="11">
        <f t="shared" si="21"/>
        <v>4</v>
      </c>
      <c r="G50" s="12">
        <f t="shared" si="19"/>
        <v>1</v>
      </c>
      <c r="H50" s="11"/>
      <c r="I50" s="11"/>
      <c r="J50" s="12"/>
      <c r="K50" s="11"/>
      <c r="L50" s="11"/>
      <c r="M50" s="12"/>
      <c r="N50" s="11"/>
      <c r="O50" s="11"/>
      <c r="P50" s="12"/>
      <c r="Q50" s="11"/>
      <c r="R50" s="11"/>
      <c r="S50" s="12"/>
      <c r="T50" s="11"/>
      <c r="U50" s="11"/>
      <c r="V50" s="12"/>
      <c r="W50" s="21">
        <f t="shared" si="2"/>
        <v>115</v>
      </c>
      <c r="X50" s="11">
        <f t="shared" si="3"/>
        <v>100</v>
      </c>
      <c r="Y50" s="28">
        <f t="shared" si="20"/>
        <v>0.869565217391304</v>
      </c>
    </row>
    <row r="51" customHeight="1" spans="1:25">
      <c r="A51" s="10" t="s">
        <v>60</v>
      </c>
      <c r="B51" s="11">
        <f t="shared" ref="B51:F51" si="22">B37+B50</f>
        <v>160</v>
      </c>
      <c r="C51" s="11">
        <f t="shared" si="22"/>
        <v>141</v>
      </c>
      <c r="D51" s="12">
        <f t="shared" si="8"/>
        <v>0.88125</v>
      </c>
      <c r="E51" s="11">
        <f t="shared" si="22"/>
        <v>7</v>
      </c>
      <c r="F51" s="11">
        <f t="shared" si="22"/>
        <v>6</v>
      </c>
      <c r="G51" s="12">
        <f t="shared" si="19"/>
        <v>0.857142857142857</v>
      </c>
      <c r="H51" s="11"/>
      <c r="I51" s="11"/>
      <c r="J51" s="12"/>
      <c r="K51" s="11"/>
      <c r="L51" s="11"/>
      <c r="M51" s="12"/>
      <c r="N51" s="11"/>
      <c r="O51" s="11"/>
      <c r="P51" s="12"/>
      <c r="Q51" s="11"/>
      <c r="R51" s="11"/>
      <c r="S51" s="12"/>
      <c r="T51" s="11"/>
      <c r="U51" s="11"/>
      <c r="V51" s="12"/>
      <c r="W51" s="21">
        <f t="shared" si="2"/>
        <v>167</v>
      </c>
      <c r="X51" s="11">
        <f t="shared" si="3"/>
        <v>147</v>
      </c>
      <c r="Y51" s="28">
        <f t="shared" si="20"/>
        <v>0.880239520958084</v>
      </c>
    </row>
    <row r="52" customHeight="1" spans="1:25">
      <c r="A52" s="10" t="s">
        <v>61</v>
      </c>
      <c r="B52" s="11">
        <f>B24+B51</f>
        <v>1669</v>
      </c>
      <c r="C52" s="11">
        <f>C24+C51</f>
        <v>1484</v>
      </c>
      <c r="D52" s="12">
        <f t="shared" si="8"/>
        <v>0.889155182744158</v>
      </c>
      <c r="E52" s="11">
        <f>E24+E51</f>
        <v>273</v>
      </c>
      <c r="F52" s="11">
        <f>F24+F51</f>
        <v>247</v>
      </c>
      <c r="G52" s="12">
        <f t="shared" si="19"/>
        <v>0.904761904761905</v>
      </c>
      <c r="H52" s="11"/>
      <c r="I52" s="11"/>
      <c r="J52" s="12"/>
      <c r="K52" s="11"/>
      <c r="L52" s="11"/>
      <c r="M52" s="12"/>
      <c r="N52" s="11"/>
      <c r="O52" s="11"/>
      <c r="P52" s="12"/>
      <c r="Q52" s="11"/>
      <c r="R52" s="11"/>
      <c r="S52" s="12"/>
      <c r="T52" s="11">
        <f>T24+T51</f>
        <v>129</v>
      </c>
      <c r="U52" s="11">
        <f>U24+U51</f>
        <v>96</v>
      </c>
      <c r="V52" s="12">
        <f>U52/T52</f>
        <v>0.744186046511628</v>
      </c>
      <c r="W52" s="23">
        <f t="shared" si="2"/>
        <v>2071</v>
      </c>
      <c r="X52" s="24">
        <f t="shared" si="3"/>
        <v>1827</v>
      </c>
      <c r="Y52" s="29">
        <f t="shared" si="20"/>
        <v>0.882182520521487</v>
      </c>
    </row>
    <row r="53" ht="60" customHeight="1" spans="1:25">
      <c r="A53" s="13" t="s">
        <v>62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</sheetData>
  <mergeCells count="11">
    <mergeCell ref="A1:Y1"/>
    <mergeCell ref="B2:D2"/>
    <mergeCell ref="E2:G2"/>
    <mergeCell ref="H2:J2"/>
    <mergeCell ref="K2:M2"/>
    <mergeCell ref="N2:P2"/>
    <mergeCell ref="Q2:S2"/>
    <mergeCell ref="T2:V2"/>
    <mergeCell ref="W2:Y2"/>
    <mergeCell ref="A53:Y53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3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9.12592592592593" defaultRowHeight="13.5"/>
  <cols>
    <col min="1" max="1" width="23.6222222222222" style="1" customWidth="1"/>
    <col min="2" max="25" width="5.37777777777778" style="2" customWidth="1"/>
    <col min="26" max="16384" width="9.12592592592593" style="2"/>
  </cols>
  <sheetData>
    <row r="1" ht="28.15" customHeight="1" spans="1:25">
      <c r="A1" s="30" t="s">
        <v>63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</row>
    <row r="2" ht="56.1" customHeight="1" spans="1:25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17" t="s">
        <v>9</v>
      </c>
      <c r="X2" s="18"/>
      <c r="Y2" s="25"/>
    </row>
    <row r="3" ht="28.15" customHeight="1" spans="1:25">
      <c r="A3" s="5"/>
      <c r="B3" s="6" t="s">
        <v>10</v>
      </c>
      <c r="C3" s="6" t="s">
        <v>11</v>
      </c>
      <c r="D3" s="6" t="s">
        <v>12</v>
      </c>
      <c r="E3" s="6" t="s">
        <v>10</v>
      </c>
      <c r="F3" s="6" t="s">
        <v>11</v>
      </c>
      <c r="G3" s="6" t="s">
        <v>12</v>
      </c>
      <c r="H3" s="6" t="s">
        <v>10</v>
      </c>
      <c r="I3" s="6" t="s">
        <v>11</v>
      </c>
      <c r="J3" s="6" t="s">
        <v>12</v>
      </c>
      <c r="K3" s="6" t="s">
        <v>10</v>
      </c>
      <c r="L3" s="6" t="s">
        <v>11</v>
      </c>
      <c r="M3" s="6" t="s">
        <v>12</v>
      </c>
      <c r="N3" s="6" t="s">
        <v>10</v>
      </c>
      <c r="O3" s="6" t="s">
        <v>11</v>
      </c>
      <c r="P3" s="6" t="s">
        <v>12</v>
      </c>
      <c r="Q3" s="6" t="s">
        <v>10</v>
      </c>
      <c r="R3" s="6" t="s">
        <v>11</v>
      </c>
      <c r="S3" s="16" t="s">
        <v>12</v>
      </c>
      <c r="T3" s="6" t="s">
        <v>10</v>
      </c>
      <c r="U3" s="6" t="s">
        <v>11</v>
      </c>
      <c r="V3" s="6" t="s">
        <v>12</v>
      </c>
      <c r="W3" s="19" t="s">
        <v>10</v>
      </c>
      <c r="X3" s="6" t="s">
        <v>11</v>
      </c>
      <c r="Y3" s="26" t="s">
        <v>12</v>
      </c>
    </row>
    <row r="4" spans="1:25">
      <c r="A4" s="7" t="s">
        <v>13</v>
      </c>
      <c r="B4" s="8">
        <v>254</v>
      </c>
      <c r="C4" s="8">
        <v>155</v>
      </c>
      <c r="D4" s="9">
        <f t="shared" ref="D4:D52" si="0">C4/B4</f>
        <v>0.610236220472441</v>
      </c>
      <c r="E4" s="8"/>
      <c r="F4" s="8"/>
      <c r="G4" s="9"/>
      <c r="H4" s="8"/>
      <c r="I4" s="8"/>
      <c r="J4" s="9"/>
      <c r="K4" s="8"/>
      <c r="L4" s="8"/>
      <c r="M4" s="9"/>
      <c r="N4" s="8">
        <v>134</v>
      </c>
      <c r="O4" s="8">
        <v>110</v>
      </c>
      <c r="P4" s="9">
        <f>O4/N4</f>
        <v>0.82089552238806</v>
      </c>
      <c r="Q4" s="8"/>
      <c r="R4" s="8"/>
      <c r="S4" s="9"/>
      <c r="T4" s="8">
        <v>100</v>
      </c>
      <c r="U4" s="8">
        <v>64</v>
      </c>
      <c r="V4" s="9">
        <f>U4/T4</f>
        <v>0.64</v>
      </c>
      <c r="W4" s="20">
        <f t="shared" ref="W4:X52" si="1">B4+E4+H4+K4+N4+Q4+T4</f>
        <v>488</v>
      </c>
      <c r="X4" s="8">
        <f t="shared" si="1"/>
        <v>329</v>
      </c>
      <c r="Y4" s="27">
        <f t="shared" ref="Y4:Y52" si="2">X4/W4</f>
        <v>0.674180327868853</v>
      </c>
    </row>
    <row r="5" spans="1:25">
      <c r="A5" s="7" t="s">
        <v>14</v>
      </c>
      <c r="B5" s="8"/>
      <c r="C5" s="8"/>
      <c r="D5" s="9"/>
      <c r="E5" s="8">
        <v>67</v>
      </c>
      <c r="F5" s="8">
        <v>61</v>
      </c>
      <c r="G5" s="9">
        <f t="shared" ref="G5:G25" si="3">F5/E5</f>
        <v>0.91044776119403</v>
      </c>
      <c r="H5" s="8"/>
      <c r="I5" s="8"/>
      <c r="J5" s="9"/>
      <c r="K5" s="8"/>
      <c r="L5" s="8"/>
      <c r="M5" s="9"/>
      <c r="N5" s="8"/>
      <c r="O5" s="8"/>
      <c r="P5" s="9"/>
      <c r="Q5" s="8"/>
      <c r="R5" s="8"/>
      <c r="S5" s="9"/>
      <c r="T5" s="8"/>
      <c r="U5" s="8"/>
      <c r="V5" s="9"/>
      <c r="W5" s="20">
        <f t="shared" si="1"/>
        <v>67</v>
      </c>
      <c r="X5" s="8">
        <f t="shared" si="1"/>
        <v>61</v>
      </c>
      <c r="Y5" s="27">
        <f t="shared" si="2"/>
        <v>0.91044776119403</v>
      </c>
    </row>
    <row r="6" spans="1:25">
      <c r="A6" s="7" t="s">
        <v>15</v>
      </c>
      <c r="B6" s="8"/>
      <c r="C6" s="8"/>
      <c r="D6" s="9"/>
      <c r="E6" s="8">
        <v>1</v>
      </c>
      <c r="F6" s="8">
        <v>1</v>
      </c>
      <c r="G6" s="9">
        <f t="shared" si="3"/>
        <v>1</v>
      </c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20">
        <f t="shared" si="1"/>
        <v>1</v>
      </c>
      <c r="X6" s="8">
        <f t="shared" si="1"/>
        <v>1</v>
      </c>
      <c r="Y6" s="27">
        <f t="shared" si="2"/>
        <v>1</v>
      </c>
    </row>
    <row r="7" spans="1:25">
      <c r="A7" s="7" t="s">
        <v>16</v>
      </c>
      <c r="B7" s="8">
        <v>144</v>
      </c>
      <c r="C7" s="8">
        <v>122</v>
      </c>
      <c r="D7" s="9">
        <f>C7/B7</f>
        <v>0.847222222222222</v>
      </c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  <c r="Q7" s="8"/>
      <c r="R7" s="8"/>
      <c r="S7" s="9"/>
      <c r="T7" s="8">
        <v>60</v>
      </c>
      <c r="U7" s="8">
        <v>51</v>
      </c>
      <c r="V7" s="9">
        <f>U7/T7</f>
        <v>0.85</v>
      </c>
      <c r="W7" s="20">
        <f t="shared" si="1"/>
        <v>204</v>
      </c>
      <c r="X7" s="8">
        <f t="shared" si="1"/>
        <v>173</v>
      </c>
      <c r="Y7" s="27">
        <f t="shared" si="2"/>
        <v>0.848039215686274</v>
      </c>
    </row>
    <row r="8" spans="1:25">
      <c r="A8" s="7" t="s">
        <v>17</v>
      </c>
      <c r="B8" s="8">
        <v>173</v>
      </c>
      <c r="C8" s="8">
        <v>147</v>
      </c>
      <c r="D8" s="9">
        <f t="shared" si="0"/>
        <v>0.84971098265896</v>
      </c>
      <c r="E8" s="8">
        <v>90</v>
      </c>
      <c r="F8" s="8">
        <v>86</v>
      </c>
      <c r="G8" s="9">
        <f>F8/E8</f>
        <v>0.955555555555556</v>
      </c>
      <c r="H8" s="8"/>
      <c r="I8" s="8"/>
      <c r="J8" s="9"/>
      <c r="K8" s="8"/>
      <c r="L8" s="8"/>
      <c r="M8" s="9"/>
      <c r="N8" s="8"/>
      <c r="O8" s="8"/>
      <c r="P8" s="9"/>
      <c r="Q8" s="8"/>
      <c r="R8" s="8"/>
      <c r="S8" s="9"/>
      <c r="T8" s="8">
        <v>51</v>
      </c>
      <c r="U8" s="8">
        <v>47</v>
      </c>
      <c r="V8" s="9">
        <f>U8/T8</f>
        <v>0.92156862745098</v>
      </c>
      <c r="W8" s="20">
        <f t="shared" si="1"/>
        <v>314</v>
      </c>
      <c r="X8" s="8">
        <f t="shared" si="1"/>
        <v>280</v>
      </c>
      <c r="Y8" s="27">
        <f t="shared" si="2"/>
        <v>0.89171974522293</v>
      </c>
    </row>
    <row r="9" spans="1:25">
      <c r="A9" s="10" t="s">
        <v>18</v>
      </c>
      <c r="B9" s="11">
        <f>SUM(B4:B8)</f>
        <v>571</v>
      </c>
      <c r="C9" s="11">
        <f>SUM(C4:C8)</f>
        <v>424</v>
      </c>
      <c r="D9" s="12">
        <f t="shared" si="0"/>
        <v>0.742556917688266</v>
      </c>
      <c r="E9" s="11">
        <f>SUM(E4:E8)</f>
        <v>158</v>
      </c>
      <c r="F9" s="11">
        <f>SUM(F4:F8)</f>
        <v>148</v>
      </c>
      <c r="G9" s="12">
        <f t="shared" si="3"/>
        <v>0.936708860759494</v>
      </c>
      <c r="H9" s="11"/>
      <c r="I9" s="11"/>
      <c r="J9" s="12"/>
      <c r="K9" s="11"/>
      <c r="L9" s="11"/>
      <c r="M9" s="12"/>
      <c r="N9" s="11">
        <f>SUM(N4:N8)</f>
        <v>134</v>
      </c>
      <c r="O9" s="11">
        <f>SUM(O4:O8)</f>
        <v>110</v>
      </c>
      <c r="P9" s="12">
        <f>O9/N9</f>
        <v>0.82089552238806</v>
      </c>
      <c r="Q9" s="11"/>
      <c r="R9" s="11"/>
      <c r="S9" s="12"/>
      <c r="T9" s="11">
        <f>SUM(T4:T8)</f>
        <v>211</v>
      </c>
      <c r="U9" s="11">
        <f>SUM(U4:U8)</f>
        <v>162</v>
      </c>
      <c r="V9" s="12">
        <f>U9/T9</f>
        <v>0.767772511848341</v>
      </c>
      <c r="W9" s="21">
        <f t="shared" si="1"/>
        <v>1074</v>
      </c>
      <c r="X9" s="11">
        <f t="shared" si="1"/>
        <v>844</v>
      </c>
      <c r="Y9" s="28">
        <f t="shared" si="2"/>
        <v>0.78584729981378</v>
      </c>
    </row>
    <row r="10" spans="1:25">
      <c r="A10" s="7" t="s">
        <v>19</v>
      </c>
      <c r="B10" s="8">
        <v>331</v>
      </c>
      <c r="C10" s="8">
        <v>322</v>
      </c>
      <c r="D10" s="9">
        <f t="shared" si="0"/>
        <v>0.972809667673716</v>
      </c>
      <c r="E10" s="8">
        <v>100</v>
      </c>
      <c r="F10" s="8">
        <v>97</v>
      </c>
      <c r="G10" s="9">
        <f t="shared" si="3"/>
        <v>0.97</v>
      </c>
      <c r="H10" s="8"/>
      <c r="I10" s="8"/>
      <c r="J10" s="9"/>
      <c r="K10" s="8"/>
      <c r="L10" s="8"/>
      <c r="M10" s="9"/>
      <c r="N10" s="8">
        <v>107</v>
      </c>
      <c r="O10" s="8">
        <v>105</v>
      </c>
      <c r="P10" s="9">
        <f t="shared" ref="P10" si="4">O10/N10</f>
        <v>0.981308411214953</v>
      </c>
      <c r="Q10" s="8"/>
      <c r="R10" s="8"/>
      <c r="S10" s="9"/>
      <c r="T10" s="8">
        <v>5</v>
      </c>
      <c r="U10" s="8">
        <v>5</v>
      </c>
      <c r="V10" s="9">
        <f>U10/T10</f>
        <v>1</v>
      </c>
      <c r="W10" s="22">
        <f t="shared" si="1"/>
        <v>543</v>
      </c>
      <c r="X10" s="8">
        <f t="shared" si="1"/>
        <v>529</v>
      </c>
      <c r="Y10" s="27">
        <f t="shared" si="2"/>
        <v>0.974217311233886</v>
      </c>
    </row>
    <row r="11" spans="1:25">
      <c r="A11" s="7" t="s">
        <v>20</v>
      </c>
      <c r="B11" s="8">
        <v>78</v>
      </c>
      <c r="C11" s="8">
        <v>68</v>
      </c>
      <c r="D11" s="9">
        <f t="shared" si="0"/>
        <v>0.871794871794872</v>
      </c>
      <c r="E11" s="8">
        <v>13</v>
      </c>
      <c r="F11" s="8">
        <v>11</v>
      </c>
      <c r="G11" s="9">
        <f t="shared" si="3"/>
        <v>0.846153846153846</v>
      </c>
      <c r="H11" s="8"/>
      <c r="I11" s="8"/>
      <c r="J11" s="9"/>
      <c r="K11" s="8"/>
      <c r="L11" s="8"/>
      <c r="M11" s="9"/>
      <c r="N11" s="8">
        <v>13</v>
      </c>
      <c r="O11" s="8">
        <v>12</v>
      </c>
      <c r="P11" s="9">
        <f t="shared" ref="P11:P14" si="5">O11/N11</f>
        <v>0.923076923076923</v>
      </c>
      <c r="Q11" s="8"/>
      <c r="R11" s="8"/>
      <c r="S11" s="9"/>
      <c r="T11" s="8"/>
      <c r="U11" s="8"/>
      <c r="V11" s="9"/>
      <c r="W11" s="22">
        <f t="shared" si="1"/>
        <v>104</v>
      </c>
      <c r="X11" s="8">
        <f t="shared" si="1"/>
        <v>91</v>
      </c>
      <c r="Y11" s="27">
        <f t="shared" si="2"/>
        <v>0.875</v>
      </c>
    </row>
    <row r="12" spans="1:25">
      <c r="A12" s="7" t="s">
        <v>21</v>
      </c>
      <c r="B12" s="8">
        <v>77</v>
      </c>
      <c r="C12" s="8">
        <v>77</v>
      </c>
      <c r="D12" s="9">
        <f t="shared" si="0"/>
        <v>1</v>
      </c>
      <c r="E12" s="8">
        <v>7</v>
      </c>
      <c r="F12" s="8">
        <v>6</v>
      </c>
      <c r="G12" s="9">
        <f t="shared" si="3"/>
        <v>0.857142857142857</v>
      </c>
      <c r="H12" s="8"/>
      <c r="I12" s="8"/>
      <c r="J12" s="9"/>
      <c r="K12" s="8"/>
      <c r="L12" s="8"/>
      <c r="M12" s="9"/>
      <c r="N12" s="8">
        <v>10</v>
      </c>
      <c r="O12" s="8">
        <v>10</v>
      </c>
      <c r="P12" s="9">
        <f t="shared" si="5"/>
        <v>1</v>
      </c>
      <c r="Q12" s="8"/>
      <c r="R12" s="8"/>
      <c r="S12" s="9"/>
      <c r="T12" s="8">
        <v>1</v>
      </c>
      <c r="U12" s="8">
        <v>1</v>
      </c>
      <c r="V12" s="9">
        <f>U12/T12</f>
        <v>1</v>
      </c>
      <c r="W12" s="22">
        <f t="shared" si="1"/>
        <v>95</v>
      </c>
      <c r="X12" s="8">
        <f t="shared" si="1"/>
        <v>94</v>
      </c>
      <c r="Y12" s="27">
        <f t="shared" si="2"/>
        <v>0.989473684210526</v>
      </c>
    </row>
    <row r="13" spans="1:25">
      <c r="A13" s="7" t="s">
        <v>22</v>
      </c>
      <c r="B13" s="8">
        <v>1</v>
      </c>
      <c r="C13" s="8">
        <v>1</v>
      </c>
      <c r="D13" s="9">
        <f t="shared" si="0"/>
        <v>1</v>
      </c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22">
        <f>B13+E13+H13+K13+N13+Q13+T13</f>
        <v>1</v>
      </c>
      <c r="X13" s="8">
        <f>C13+F13+I13+L13+O13+R13+U13</f>
        <v>1</v>
      </c>
      <c r="Y13" s="27">
        <f t="shared" si="2"/>
        <v>1</v>
      </c>
    </row>
    <row r="14" spans="1:25">
      <c r="A14" s="7" t="s">
        <v>23</v>
      </c>
      <c r="B14" s="8">
        <v>35</v>
      </c>
      <c r="C14" s="8">
        <v>33</v>
      </c>
      <c r="D14" s="9">
        <f t="shared" si="0"/>
        <v>0.942857142857143</v>
      </c>
      <c r="E14" s="8">
        <v>3</v>
      </c>
      <c r="F14" s="8">
        <v>3</v>
      </c>
      <c r="G14" s="9">
        <f t="shared" si="3"/>
        <v>1</v>
      </c>
      <c r="H14" s="8"/>
      <c r="I14" s="8"/>
      <c r="J14" s="9"/>
      <c r="K14" s="8"/>
      <c r="L14" s="8"/>
      <c r="M14" s="9"/>
      <c r="N14" s="8">
        <v>3</v>
      </c>
      <c r="O14" s="8">
        <v>3</v>
      </c>
      <c r="P14" s="9">
        <f t="shared" si="5"/>
        <v>1</v>
      </c>
      <c r="Q14" s="8"/>
      <c r="R14" s="8"/>
      <c r="S14" s="9"/>
      <c r="T14" s="8">
        <v>4</v>
      </c>
      <c r="U14" s="8">
        <v>4</v>
      </c>
      <c r="V14" s="9">
        <f>U14/T14</f>
        <v>1</v>
      </c>
      <c r="W14" s="22">
        <f t="shared" si="1"/>
        <v>45</v>
      </c>
      <c r="X14" s="8">
        <f t="shared" si="1"/>
        <v>43</v>
      </c>
      <c r="Y14" s="27">
        <f t="shared" si="2"/>
        <v>0.955555555555556</v>
      </c>
    </row>
    <row r="15" spans="1:25">
      <c r="A15" s="7" t="s">
        <v>24</v>
      </c>
      <c r="B15" s="8"/>
      <c r="C15" s="8"/>
      <c r="D15" s="9"/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8"/>
      <c r="U15" s="8"/>
      <c r="V15" s="9"/>
      <c r="W15" s="22"/>
      <c r="X15" s="8"/>
      <c r="Y15" s="27"/>
    </row>
    <row r="16" spans="1:25">
      <c r="A16" s="7" t="s">
        <v>25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22"/>
      <c r="X16" s="8"/>
      <c r="Y16" s="27"/>
    </row>
    <row r="17" spans="1:25">
      <c r="A17" s="7" t="s">
        <v>26</v>
      </c>
      <c r="B17" s="8">
        <v>3</v>
      </c>
      <c r="C17" s="8">
        <v>2</v>
      </c>
      <c r="D17" s="9">
        <f>C17/B17</f>
        <v>0.666666666666667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22">
        <f t="shared" si="1"/>
        <v>3</v>
      </c>
      <c r="X17" s="8">
        <f t="shared" si="1"/>
        <v>2</v>
      </c>
      <c r="Y17" s="27">
        <f t="shared" si="2"/>
        <v>0.666666666666667</v>
      </c>
    </row>
    <row r="18" spans="1:25">
      <c r="A18" s="7" t="s">
        <v>27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22"/>
      <c r="X18" s="8"/>
      <c r="Y18" s="27"/>
    </row>
    <row r="19" spans="1:25">
      <c r="A19" s="7" t="s">
        <v>28</v>
      </c>
      <c r="B19" s="8"/>
      <c r="C19" s="8"/>
      <c r="D19" s="9"/>
      <c r="E19" s="8">
        <v>3</v>
      </c>
      <c r="F19" s="8">
        <v>3</v>
      </c>
      <c r="G19" s="9">
        <f t="shared" si="3"/>
        <v>1</v>
      </c>
      <c r="H19" s="8"/>
      <c r="I19" s="8"/>
      <c r="J19" s="9"/>
      <c r="K19" s="8"/>
      <c r="L19" s="8"/>
      <c r="M19" s="9"/>
      <c r="N19" s="8"/>
      <c r="O19" s="8"/>
      <c r="P19" s="9"/>
      <c r="Q19" s="8"/>
      <c r="R19" s="8"/>
      <c r="S19" s="9"/>
      <c r="T19" s="8"/>
      <c r="U19" s="8"/>
      <c r="V19" s="9"/>
      <c r="W19" s="22">
        <f t="shared" si="1"/>
        <v>3</v>
      </c>
      <c r="X19" s="8">
        <f t="shared" si="1"/>
        <v>3</v>
      </c>
      <c r="Y19" s="27">
        <f t="shared" si="2"/>
        <v>1</v>
      </c>
    </row>
    <row r="20" spans="1:25">
      <c r="A20" s="7" t="s">
        <v>29</v>
      </c>
      <c r="B20" s="8">
        <v>1</v>
      </c>
      <c r="C20" s="8">
        <v>1</v>
      </c>
      <c r="D20" s="9">
        <f t="shared" si="0"/>
        <v>1</v>
      </c>
      <c r="E20" s="8">
        <v>1</v>
      </c>
      <c r="F20" s="8">
        <v>1</v>
      </c>
      <c r="G20" s="9">
        <f t="shared" si="3"/>
        <v>1</v>
      </c>
      <c r="H20" s="8"/>
      <c r="I20" s="8"/>
      <c r="J20" s="9"/>
      <c r="K20" s="8"/>
      <c r="L20" s="8"/>
      <c r="M20" s="9"/>
      <c r="N20" s="8"/>
      <c r="O20" s="8"/>
      <c r="P20" s="9"/>
      <c r="Q20" s="8"/>
      <c r="R20" s="8"/>
      <c r="S20" s="9"/>
      <c r="T20" s="8"/>
      <c r="U20" s="8"/>
      <c r="V20" s="9"/>
      <c r="W20" s="22">
        <f t="shared" si="1"/>
        <v>2</v>
      </c>
      <c r="X20" s="8">
        <f t="shared" si="1"/>
        <v>2</v>
      </c>
      <c r="Y20" s="27">
        <f t="shared" si="2"/>
        <v>1</v>
      </c>
    </row>
    <row r="21" spans="1:25">
      <c r="A21" s="7" t="s">
        <v>30</v>
      </c>
      <c r="B21" s="8">
        <v>2</v>
      </c>
      <c r="C21" s="8">
        <v>2</v>
      </c>
      <c r="D21" s="9">
        <f t="shared" si="0"/>
        <v>1</v>
      </c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22">
        <f t="shared" si="1"/>
        <v>2</v>
      </c>
      <c r="X21" s="8">
        <f t="shared" si="1"/>
        <v>2</v>
      </c>
      <c r="Y21" s="27">
        <f t="shared" si="2"/>
        <v>1</v>
      </c>
    </row>
    <row r="22" spans="1:25">
      <c r="A22" s="7" t="s">
        <v>31</v>
      </c>
      <c r="B22" s="8"/>
      <c r="C22" s="8"/>
      <c r="D22" s="9"/>
      <c r="E22" s="8"/>
      <c r="F22" s="8"/>
      <c r="G22" s="9"/>
      <c r="H22" s="8"/>
      <c r="I22" s="8"/>
      <c r="J22" s="9"/>
      <c r="K22" s="8"/>
      <c r="L22" s="8"/>
      <c r="M22" s="9"/>
      <c r="N22" s="8"/>
      <c r="O22" s="8"/>
      <c r="P22" s="9"/>
      <c r="Q22" s="8"/>
      <c r="R22" s="8"/>
      <c r="S22" s="9"/>
      <c r="T22" s="8"/>
      <c r="U22" s="8"/>
      <c r="V22" s="9"/>
      <c r="W22" s="22"/>
      <c r="X22" s="8"/>
      <c r="Y22" s="27"/>
    </row>
    <row r="23" spans="1:25">
      <c r="A23" s="10" t="s">
        <v>32</v>
      </c>
      <c r="B23" s="11">
        <f t="shared" ref="B23:F23" si="6">SUM(B10:B22)</f>
        <v>528</v>
      </c>
      <c r="C23" s="11">
        <f t="shared" si="6"/>
        <v>506</v>
      </c>
      <c r="D23" s="12">
        <f t="shared" si="0"/>
        <v>0.958333333333333</v>
      </c>
      <c r="E23" s="11">
        <f t="shared" si="6"/>
        <v>127</v>
      </c>
      <c r="F23" s="11">
        <f t="shared" si="6"/>
        <v>121</v>
      </c>
      <c r="G23" s="12">
        <f t="shared" si="3"/>
        <v>0.952755905511811</v>
      </c>
      <c r="H23" s="11"/>
      <c r="I23" s="11"/>
      <c r="J23" s="12"/>
      <c r="K23" s="11"/>
      <c r="L23" s="11"/>
      <c r="M23" s="12"/>
      <c r="N23" s="11">
        <f t="shared" ref="N23:O23" si="7">SUM(N10:N22)</f>
        <v>133</v>
      </c>
      <c r="O23" s="11">
        <f t="shared" si="7"/>
        <v>130</v>
      </c>
      <c r="P23" s="12">
        <f t="shared" ref="P23:P24" si="8">O23/N23</f>
        <v>0.977443609022556</v>
      </c>
      <c r="Q23" s="11"/>
      <c r="R23" s="11"/>
      <c r="S23" s="12"/>
      <c r="T23" s="11">
        <f>SUM(T10:T22)</f>
        <v>10</v>
      </c>
      <c r="U23" s="11">
        <f>SUM(U10:U22)</f>
        <v>10</v>
      </c>
      <c r="V23" s="12">
        <f>U23/T23</f>
        <v>1</v>
      </c>
      <c r="W23" s="21">
        <f t="shared" si="1"/>
        <v>798</v>
      </c>
      <c r="X23" s="11">
        <f t="shared" si="1"/>
        <v>767</v>
      </c>
      <c r="Y23" s="28">
        <f t="shared" si="2"/>
        <v>0.961152882205514</v>
      </c>
    </row>
    <row r="24" spans="1:25">
      <c r="A24" s="10" t="s">
        <v>33</v>
      </c>
      <c r="B24" s="11">
        <f>B9+B23</f>
        <v>1099</v>
      </c>
      <c r="C24" s="11">
        <f>C9+C23</f>
        <v>930</v>
      </c>
      <c r="D24" s="12">
        <f t="shared" si="0"/>
        <v>0.846223839854413</v>
      </c>
      <c r="E24" s="11">
        <f>E9+E23</f>
        <v>285</v>
      </c>
      <c r="F24" s="11">
        <f>F9+F23</f>
        <v>269</v>
      </c>
      <c r="G24" s="12">
        <f t="shared" si="3"/>
        <v>0.943859649122807</v>
      </c>
      <c r="H24" s="11"/>
      <c r="I24" s="11"/>
      <c r="J24" s="12"/>
      <c r="K24" s="11"/>
      <c r="L24" s="11"/>
      <c r="M24" s="12"/>
      <c r="N24" s="11">
        <f>N9+N23</f>
        <v>267</v>
      </c>
      <c r="O24" s="11">
        <f>O9+O23</f>
        <v>240</v>
      </c>
      <c r="P24" s="12">
        <f t="shared" si="8"/>
        <v>0.898876404494382</v>
      </c>
      <c r="Q24" s="11"/>
      <c r="R24" s="11"/>
      <c r="S24" s="12"/>
      <c r="T24" s="11">
        <f>T9+T23</f>
        <v>221</v>
      </c>
      <c r="U24" s="11">
        <f>U9+U23</f>
        <v>172</v>
      </c>
      <c r="V24" s="12">
        <f>U24/T24</f>
        <v>0.778280542986425</v>
      </c>
      <c r="W24" s="21">
        <f t="shared" si="1"/>
        <v>1872</v>
      </c>
      <c r="X24" s="11">
        <f t="shared" si="1"/>
        <v>1611</v>
      </c>
      <c r="Y24" s="28">
        <f t="shared" si="2"/>
        <v>0.860576923076923</v>
      </c>
    </row>
    <row r="25" spans="1:25">
      <c r="A25" s="7" t="s">
        <v>34</v>
      </c>
      <c r="B25" s="8">
        <v>68</v>
      </c>
      <c r="C25" s="8">
        <v>56</v>
      </c>
      <c r="D25" s="9">
        <f t="shared" si="0"/>
        <v>0.823529411764706</v>
      </c>
      <c r="E25" s="8">
        <v>1</v>
      </c>
      <c r="F25" s="8">
        <v>1</v>
      </c>
      <c r="G25" s="9">
        <f t="shared" si="3"/>
        <v>1</v>
      </c>
      <c r="H25" s="8"/>
      <c r="I25" s="8"/>
      <c r="J25" s="9"/>
      <c r="K25" s="8"/>
      <c r="L25" s="8"/>
      <c r="M25" s="9"/>
      <c r="N25" s="8"/>
      <c r="O25" s="8"/>
      <c r="P25" s="9"/>
      <c r="Q25" s="8"/>
      <c r="R25" s="8"/>
      <c r="S25" s="9"/>
      <c r="T25" s="8"/>
      <c r="U25" s="8"/>
      <c r="V25" s="9"/>
      <c r="W25" s="22">
        <f t="shared" si="1"/>
        <v>69</v>
      </c>
      <c r="X25" s="8">
        <f t="shared" si="1"/>
        <v>57</v>
      </c>
      <c r="Y25" s="27">
        <f t="shared" si="2"/>
        <v>0.826086956521739</v>
      </c>
    </row>
    <row r="26" spans="1:25">
      <c r="A26" s="7" t="s">
        <v>35</v>
      </c>
      <c r="B26" s="8">
        <v>1</v>
      </c>
      <c r="C26" s="8">
        <v>1</v>
      </c>
      <c r="D26" s="9">
        <f t="shared" si="0"/>
        <v>1</v>
      </c>
      <c r="E26" s="8"/>
      <c r="F26" s="8"/>
      <c r="G26" s="9"/>
      <c r="H26" s="8"/>
      <c r="I26" s="8"/>
      <c r="J26" s="9"/>
      <c r="K26" s="8"/>
      <c r="L26" s="8"/>
      <c r="M26" s="9"/>
      <c r="N26" s="8"/>
      <c r="O26" s="8"/>
      <c r="P26" s="9"/>
      <c r="Q26" s="8"/>
      <c r="R26" s="8"/>
      <c r="S26" s="9"/>
      <c r="T26" s="8"/>
      <c r="U26" s="8"/>
      <c r="V26" s="9"/>
      <c r="W26" s="22">
        <f t="shared" si="1"/>
        <v>1</v>
      </c>
      <c r="X26" s="8">
        <f t="shared" si="1"/>
        <v>1</v>
      </c>
      <c r="Y26" s="27">
        <f t="shared" si="2"/>
        <v>1</v>
      </c>
    </row>
    <row r="27" spans="1:25">
      <c r="A27" s="7" t="s">
        <v>36</v>
      </c>
      <c r="B27" s="8">
        <v>26</v>
      </c>
      <c r="C27" s="8">
        <v>25</v>
      </c>
      <c r="D27" s="9">
        <f t="shared" si="0"/>
        <v>0.961538461538462</v>
      </c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22">
        <f t="shared" si="1"/>
        <v>26</v>
      </c>
      <c r="X27" s="8">
        <f t="shared" si="1"/>
        <v>25</v>
      </c>
      <c r="Y27" s="27">
        <f t="shared" si="2"/>
        <v>0.961538461538462</v>
      </c>
    </row>
    <row r="28" spans="1:25">
      <c r="A28" s="7" t="s">
        <v>37</v>
      </c>
      <c r="B28" s="8">
        <v>1</v>
      </c>
      <c r="C28" s="8">
        <v>1</v>
      </c>
      <c r="D28" s="9">
        <f t="shared" si="0"/>
        <v>1</v>
      </c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22"/>
      <c r="X28" s="8"/>
      <c r="Y28" s="27"/>
    </row>
    <row r="29" spans="1:25">
      <c r="A29" s="7" t="s">
        <v>38</v>
      </c>
      <c r="B29" s="8">
        <v>2</v>
      </c>
      <c r="C29" s="8">
        <v>2</v>
      </c>
      <c r="D29" s="9">
        <f t="shared" si="0"/>
        <v>1</v>
      </c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  <c r="Q29" s="8"/>
      <c r="R29" s="8"/>
      <c r="S29" s="9"/>
      <c r="T29" s="8"/>
      <c r="U29" s="8"/>
      <c r="V29" s="9"/>
      <c r="W29" s="22">
        <f t="shared" si="1"/>
        <v>2</v>
      </c>
      <c r="X29" s="8">
        <f t="shared" si="1"/>
        <v>2</v>
      </c>
      <c r="Y29" s="27">
        <f t="shared" si="2"/>
        <v>1</v>
      </c>
    </row>
    <row r="30" spans="1:25">
      <c r="A30" s="10" t="s">
        <v>39</v>
      </c>
      <c r="B30" s="11">
        <f t="shared" ref="B30:F30" si="9">SUM(B25:B29)</f>
        <v>98</v>
      </c>
      <c r="C30" s="11">
        <f t="shared" si="9"/>
        <v>85</v>
      </c>
      <c r="D30" s="12">
        <f t="shared" si="0"/>
        <v>0.86734693877551</v>
      </c>
      <c r="E30" s="11">
        <f t="shared" si="9"/>
        <v>1</v>
      </c>
      <c r="F30" s="11">
        <f t="shared" si="9"/>
        <v>1</v>
      </c>
      <c r="G30" s="12">
        <f>F30/E30</f>
        <v>1</v>
      </c>
      <c r="H30" s="11"/>
      <c r="I30" s="11"/>
      <c r="J30" s="12"/>
      <c r="K30" s="11"/>
      <c r="L30" s="11"/>
      <c r="M30" s="12"/>
      <c r="N30" s="11"/>
      <c r="O30" s="11"/>
      <c r="P30" s="12"/>
      <c r="Q30" s="11"/>
      <c r="R30" s="11"/>
      <c r="S30" s="12"/>
      <c r="T30" s="11"/>
      <c r="U30" s="11"/>
      <c r="V30" s="12"/>
      <c r="W30" s="21">
        <f t="shared" si="1"/>
        <v>99</v>
      </c>
      <c r="X30" s="11">
        <f t="shared" si="1"/>
        <v>86</v>
      </c>
      <c r="Y30" s="28">
        <f t="shared" si="2"/>
        <v>0.868686868686869</v>
      </c>
    </row>
    <row r="31" spans="1:25">
      <c r="A31" s="7" t="s">
        <v>40</v>
      </c>
      <c r="B31" s="8">
        <v>9</v>
      </c>
      <c r="C31" s="8">
        <v>8</v>
      </c>
      <c r="D31" s="9">
        <f t="shared" si="0"/>
        <v>0.888888888888889</v>
      </c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8"/>
      <c r="R31" s="8"/>
      <c r="S31" s="9"/>
      <c r="T31" s="8"/>
      <c r="U31" s="8"/>
      <c r="V31" s="9"/>
      <c r="W31" s="22">
        <f>B31+E31+H31+K31+N31+Q31+T31</f>
        <v>9</v>
      </c>
      <c r="X31" s="8">
        <f>C31+F31+I31+L31+O31+R31+U31</f>
        <v>8</v>
      </c>
      <c r="Y31" s="27">
        <f t="shared" si="2"/>
        <v>0.888888888888889</v>
      </c>
    </row>
    <row r="32" spans="1:25">
      <c r="A32" s="7" t="s">
        <v>41</v>
      </c>
      <c r="B32" s="8">
        <v>6</v>
      </c>
      <c r="C32" s="8">
        <v>6</v>
      </c>
      <c r="D32" s="9">
        <f t="shared" si="0"/>
        <v>1</v>
      </c>
      <c r="E32" s="8"/>
      <c r="F32" s="8"/>
      <c r="G32" s="9"/>
      <c r="H32" s="8"/>
      <c r="I32" s="8"/>
      <c r="J32" s="9"/>
      <c r="K32" s="8"/>
      <c r="L32" s="8"/>
      <c r="M32" s="9"/>
      <c r="N32" s="8"/>
      <c r="O32" s="8"/>
      <c r="P32" s="9"/>
      <c r="Q32" s="8"/>
      <c r="R32" s="8"/>
      <c r="S32" s="9"/>
      <c r="T32" s="8"/>
      <c r="U32" s="8"/>
      <c r="V32" s="9"/>
      <c r="W32" s="22">
        <f t="shared" si="1"/>
        <v>6</v>
      </c>
      <c r="X32" s="8">
        <f t="shared" si="1"/>
        <v>6</v>
      </c>
      <c r="Y32" s="27">
        <f t="shared" si="2"/>
        <v>1</v>
      </c>
    </row>
    <row r="33" spans="1:25">
      <c r="A33" s="7" t="s">
        <v>42</v>
      </c>
      <c r="B33" s="8">
        <v>93</v>
      </c>
      <c r="C33" s="8">
        <v>88</v>
      </c>
      <c r="D33" s="9">
        <f t="shared" si="0"/>
        <v>0.946236559139785</v>
      </c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8"/>
      <c r="R33" s="8"/>
      <c r="S33" s="9"/>
      <c r="T33" s="8"/>
      <c r="U33" s="8"/>
      <c r="V33" s="9"/>
      <c r="W33" s="22">
        <f t="shared" si="1"/>
        <v>93</v>
      </c>
      <c r="X33" s="8">
        <f t="shared" si="1"/>
        <v>88</v>
      </c>
      <c r="Y33" s="27">
        <f t="shared" si="2"/>
        <v>0.946236559139785</v>
      </c>
    </row>
    <row r="34" spans="1:25">
      <c r="A34" s="7" t="s">
        <v>43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22"/>
      <c r="X34" s="8"/>
      <c r="Y34" s="27"/>
    </row>
    <row r="35" spans="1:25">
      <c r="A35" s="7" t="s">
        <v>44</v>
      </c>
      <c r="B35" s="8">
        <v>3</v>
      </c>
      <c r="C35" s="8">
        <v>3</v>
      </c>
      <c r="D35" s="9">
        <f t="shared" si="0"/>
        <v>1</v>
      </c>
      <c r="E35" s="8"/>
      <c r="F35" s="8"/>
      <c r="G35" s="9"/>
      <c r="H35" s="8"/>
      <c r="I35" s="8"/>
      <c r="J35" s="9"/>
      <c r="K35" s="8"/>
      <c r="L35" s="8"/>
      <c r="M35" s="9"/>
      <c r="N35" s="8"/>
      <c r="O35" s="8"/>
      <c r="P35" s="9"/>
      <c r="Q35" s="8"/>
      <c r="R35" s="8"/>
      <c r="S35" s="9"/>
      <c r="T35" s="8"/>
      <c r="U35" s="8"/>
      <c r="V35" s="9"/>
      <c r="W35" s="22">
        <f t="shared" si="1"/>
        <v>3</v>
      </c>
      <c r="X35" s="8">
        <f t="shared" si="1"/>
        <v>3</v>
      </c>
      <c r="Y35" s="27">
        <f t="shared" si="2"/>
        <v>1</v>
      </c>
    </row>
    <row r="36" spans="1:25">
      <c r="A36" s="10" t="s">
        <v>45</v>
      </c>
      <c r="B36" s="11">
        <f t="shared" ref="B36:C36" si="10">SUM(B31:B35)</f>
        <v>111</v>
      </c>
      <c r="C36" s="11">
        <f t="shared" si="10"/>
        <v>105</v>
      </c>
      <c r="D36" s="12">
        <f t="shared" si="0"/>
        <v>0.945945945945946</v>
      </c>
      <c r="E36" s="11"/>
      <c r="F36" s="11"/>
      <c r="G36" s="12"/>
      <c r="H36" s="11"/>
      <c r="I36" s="11"/>
      <c r="J36" s="12"/>
      <c r="K36" s="11"/>
      <c r="L36" s="11"/>
      <c r="M36" s="12"/>
      <c r="N36" s="11"/>
      <c r="O36" s="11"/>
      <c r="P36" s="12"/>
      <c r="Q36" s="11"/>
      <c r="R36" s="11"/>
      <c r="S36" s="12"/>
      <c r="T36" s="11"/>
      <c r="U36" s="11"/>
      <c r="V36" s="12"/>
      <c r="W36" s="21">
        <f t="shared" si="1"/>
        <v>111</v>
      </c>
      <c r="X36" s="11">
        <f t="shared" si="1"/>
        <v>105</v>
      </c>
      <c r="Y36" s="28">
        <f t="shared" si="2"/>
        <v>0.945945945945946</v>
      </c>
    </row>
    <row r="37" spans="1:25">
      <c r="A37" s="10" t="s">
        <v>46</v>
      </c>
      <c r="B37" s="11">
        <f t="shared" ref="B37:F37" si="11">B30+B36</f>
        <v>209</v>
      </c>
      <c r="C37" s="11">
        <f t="shared" si="11"/>
        <v>190</v>
      </c>
      <c r="D37" s="12">
        <f t="shared" si="0"/>
        <v>0.909090909090909</v>
      </c>
      <c r="E37" s="11">
        <f t="shared" si="11"/>
        <v>1</v>
      </c>
      <c r="F37" s="11">
        <f t="shared" si="11"/>
        <v>1</v>
      </c>
      <c r="G37" s="12">
        <f>F37/E37</f>
        <v>1</v>
      </c>
      <c r="H37" s="11"/>
      <c r="I37" s="11"/>
      <c r="J37" s="12"/>
      <c r="K37" s="11"/>
      <c r="L37" s="11"/>
      <c r="M37" s="12"/>
      <c r="N37" s="11"/>
      <c r="O37" s="11"/>
      <c r="P37" s="12"/>
      <c r="Q37" s="11"/>
      <c r="R37" s="11"/>
      <c r="S37" s="12"/>
      <c r="T37" s="11"/>
      <c r="U37" s="11"/>
      <c r="V37" s="12"/>
      <c r="W37" s="21">
        <f t="shared" si="1"/>
        <v>210</v>
      </c>
      <c r="X37" s="11">
        <f t="shared" si="1"/>
        <v>191</v>
      </c>
      <c r="Y37" s="28">
        <f t="shared" si="2"/>
        <v>0.90952380952381</v>
      </c>
    </row>
    <row r="38" spans="1:25">
      <c r="A38" s="7" t="s">
        <v>47</v>
      </c>
      <c r="B38" s="8">
        <v>58</v>
      </c>
      <c r="C38" s="8">
        <v>45</v>
      </c>
      <c r="D38" s="9">
        <f t="shared" si="0"/>
        <v>0.775862068965517</v>
      </c>
      <c r="E38" s="8">
        <v>3</v>
      </c>
      <c r="F38" s="8">
        <v>2</v>
      </c>
      <c r="G38" s="9">
        <f>F38/E38</f>
        <v>0.666666666666667</v>
      </c>
      <c r="H38" s="8"/>
      <c r="I38" s="8"/>
      <c r="J38" s="9"/>
      <c r="K38" s="8"/>
      <c r="L38" s="8"/>
      <c r="M38" s="9"/>
      <c r="N38" s="8"/>
      <c r="O38" s="8"/>
      <c r="P38" s="9"/>
      <c r="Q38" s="8"/>
      <c r="R38" s="8"/>
      <c r="S38" s="9"/>
      <c r="T38" s="8"/>
      <c r="U38" s="8"/>
      <c r="V38" s="9"/>
      <c r="W38" s="22">
        <f t="shared" si="1"/>
        <v>61</v>
      </c>
      <c r="X38" s="8">
        <f t="shared" si="1"/>
        <v>47</v>
      </c>
      <c r="Y38" s="27">
        <f t="shared" si="2"/>
        <v>0.770491803278688</v>
      </c>
    </row>
    <row r="39" spans="1:25">
      <c r="A39" s="7" t="s">
        <v>48</v>
      </c>
      <c r="B39" s="8">
        <v>11</v>
      </c>
      <c r="C39" s="8">
        <v>11</v>
      </c>
      <c r="D39" s="9">
        <f t="shared" si="0"/>
        <v>1</v>
      </c>
      <c r="E39" s="8"/>
      <c r="F39" s="8"/>
      <c r="G39" s="9"/>
      <c r="H39" s="8"/>
      <c r="I39" s="8"/>
      <c r="J39" s="9"/>
      <c r="K39" s="8"/>
      <c r="L39" s="8"/>
      <c r="M39" s="9"/>
      <c r="N39" s="8"/>
      <c r="O39" s="8"/>
      <c r="P39" s="9"/>
      <c r="Q39" s="8"/>
      <c r="R39" s="8"/>
      <c r="S39" s="9"/>
      <c r="T39" s="8"/>
      <c r="U39" s="8"/>
      <c r="V39" s="9"/>
      <c r="W39" s="22">
        <f t="shared" si="1"/>
        <v>11</v>
      </c>
      <c r="X39" s="8">
        <f t="shared" si="1"/>
        <v>11</v>
      </c>
      <c r="Y39" s="27">
        <f t="shared" si="2"/>
        <v>1</v>
      </c>
    </row>
    <row r="40" spans="1:25">
      <c r="A40" s="7" t="s">
        <v>49</v>
      </c>
      <c r="B40" s="8">
        <v>95</v>
      </c>
      <c r="C40" s="8">
        <v>68</v>
      </c>
      <c r="D40" s="9">
        <f t="shared" si="0"/>
        <v>0.715789473684211</v>
      </c>
      <c r="E40" s="8">
        <v>3</v>
      </c>
      <c r="F40" s="8">
        <v>3</v>
      </c>
      <c r="G40" s="9">
        <f>F40/E40</f>
        <v>1</v>
      </c>
      <c r="H40" s="8"/>
      <c r="I40" s="8"/>
      <c r="J40" s="9"/>
      <c r="K40" s="8"/>
      <c r="L40" s="8"/>
      <c r="M40" s="9"/>
      <c r="N40" s="8"/>
      <c r="O40" s="8"/>
      <c r="P40" s="9"/>
      <c r="Q40" s="8"/>
      <c r="R40" s="8"/>
      <c r="S40" s="9"/>
      <c r="T40" s="8"/>
      <c r="U40" s="8"/>
      <c r="V40" s="9"/>
      <c r="W40" s="22">
        <f t="shared" si="1"/>
        <v>98</v>
      </c>
      <c r="X40" s="8">
        <f t="shared" si="1"/>
        <v>71</v>
      </c>
      <c r="Y40" s="27">
        <f t="shared" si="2"/>
        <v>0.724489795918367</v>
      </c>
    </row>
    <row r="41" spans="1:25">
      <c r="A41" s="7" t="s">
        <v>50</v>
      </c>
      <c r="B41" s="8">
        <v>2</v>
      </c>
      <c r="C41" s="8">
        <v>2</v>
      </c>
      <c r="D41" s="9">
        <f t="shared" si="0"/>
        <v>1</v>
      </c>
      <c r="E41" s="8">
        <v>3</v>
      </c>
      <c r="F41" s="8">
        <v>3</v>
      </c>
      <c r="G41" s="9">
        <f t="shared" ref="G41:G46" si="12">F41/E41</f>
        <v>1</v>
      </c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22">
        <f>B41+E41+H41+K41+N41+Q41+T41</f>
        <v>5</v>
      </c>
      <c r="X41" s="8">
        <f>C41+F41+I41+L41+O41+R41+U41</f>
        <v>5</v>
      </c>
      <c r="Y41" s="27">
        <f t="shared" si="2"/>
        <v>1</v>
      </c>
    </row>
    <row r="42" spans="1:25">
      <c r="A42" s="7" t="s">
        <v>51</v>
      </c>
      <c r="B42" s="8">
        <v>1</v>
      </c>
      <c r="C42" s="8">
        <v>1</v>
      </c>
      <c r="D42" s="9">
        <f t="shared" si="0"/>
        <v>1</v>
      </c>
      <c r="E42" s="8"/>
      <c r="F42" s="8"/>
      <c r="G42" s="9"/>
      <c r="H42" s="8"/>
      <c r="I42" s="8"/>
      <c r="J42" s="9"/>
      <c r="K42" s="8"/>
      <c r="L42" s="8"/>
      <c r="M42" s="9"/>
      <c r="N42" s="8"/>
      <c r="O42" s="8"/>
      <c r="P42" s="9"/>
      <c r="Q42" s="8"/>
      <c r="R42" s="8"/>
      <c r="S42" s="9"/>
      <c r="T42" s="8"/>
      <c r="U42" s="8"/>
      <c r="V42" s="9"/>
      <c r="W42" s="22">
        <f t="shared" si="1"/>
        <v>1</v>
      </c>
      <c r="X42" s="8">
        <f t="shared" si="1"/>
        <v>1</v>
      </c>
      <c r="Y42" s="27">
        <f t="shared" si="2"/>
        <v>1</v>
      </c>
    </row>
    <row r="43" spans="1:25">
      <c r="A43" s="10" t="s">
        <v>52</v>
      </c>
      <c r="B43" s="11">
        <f t="shared" ref="B43:F43" si="13">SUM(B38:B42)</f>
        <v>167</v>
      </c>
      <c r="C43" s="11">
        <f t="shared" si="13"/>
        <v>127</v>
      </c>
      <c r="D43" s="12">
        <f t="shared" si="0"/>
        <v>0.760479041916168</v>
      </c>
      <c r="E43" s="11">
        <f t="shared" si="13"/>
        <v>9</v>
      </c>
      <c r="F43" s="11">
        <f t="shared" si="13"/>
        <v>8</v>
      </c>
      <c r="G43" s="12">
        <f t="shared" si="12"/>
        <v>0.888888888888889</v>
      </c>
      <c r="H43" s="11"/>
      <c r="I43" s="11"/>
      <c r="J43" s="12"/>
      <c r="K43" s="11"/>
      <c r="L43" s="11"/>
      <c r="M43" s="12"/>
      <c r="N43" s="11"/>
      <c r="O43" s="11"/>
      <c r="P43" s="12"/>
      <c r="Q43" s="11"/>
      <c r="R43" s="11"/>
      <c r="S43" s="12"/>
      <c r="T43" s="11"/>
      <c r="U43" s="11"/>
      <c r="V43" s="12"/>
      <c r="W43" s="21">
        <f t="shared" si="1"/>
        <v>176</v>
      </c>
      <c r="X43" s="11">
        <f t="shared" si="1"/>
        <v>135</v>
      </c>
      <c r="Y43" s="28">
        <f t="shared" si="2"/>
        <v>0.767045454545455</v>
      </c>
    </row>
    <row r="44" spans="1:25">
      <c r="A44" s="7" t="s">
        <v>53</v>
      </c>
      <c r="B44" s="8">
        <v>7</v>
      </c>
      <c r="C44" s="8">
        <v>7</v>
      </c>
      <c r="D44" s="9">
        <f t="shared" si="0"/>
        <v>1</v>
      </c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8"/>
      <c r="U44" s="8"/>
      <c r="V44" s="9"/>
      <c r="W44" s="22">
        <f>B44+E44+H44+K44+N44+Q44+T44</f>
        <v>7</v>
      </c>
      <c r="X44" s="8">
        <f>C44+F44+I44+L44+O44+R44+U44</f>
        <v>7</v>
      </c>
      <c r="Y44" s="27">
        <f t="shared" si="2"/>
        <v>1</v>
      </c>
    </row>
    <row r="45" spans="1:25">
      <c r="A45" s="7" t="s">
        <v>54</v>
      </c>
      <c r="B45" s="8">
        <v>15</v>
      </c>
      <c r="C45" s="8">
        <v>14</v>
      </c>
      <c r="D45" s="9">
        <f t="shared" si="0"/>
        <v>0.933333333333333</v>
      </c>
      <c r="E45" s="8"/>
      <c r="F45" s="8"/>
      <c r="G45" s="9"/>
      <c r="H45" s="8"/>
      <c r="I45" s="8"/>
      <c r="J45" s="9"/>
      <c r="K45" s="8"/>
      <c r="L45" s="8"/>
      <c r="M45" s="9"/>
      <c r="N45" s="8"/>
      <c r="O45" s="8"/>
      <c r="P45" s="9"/>
      <c r="Q45" s="8"/>
      <c r="R45" s="8"/>
      <c r="S45" s="9"/>
      <c r="T45" s="8"/>
      <c r="U45" s="8"/>
      <c r="V45" s="9"/>
      <c r="W45" s="22">
        <f t="shared" si="1"/>
        <v>15</v>
      </c>
      <c r="X45" s="8">
        <f t="shared" si="1"/>
        <v>14</v>
      </c>
      <c r="Y45" s="27">
        <f t="shared" si="2"/>
        <v>0.933333333333333</v>
      </c>
    </row>
    <row r="46" spans="1:25">
      <c r="A46" s="7" t="s">
        <v>55</v>
      </c>
      <c r="B46" s="8">
        <v>164</v>
      </c>
      <c r="C46" s="8">
        <v>153</v>
      </c>
      <c r="D46" s="9">
        <f t="shared" si="0"/>
        <v>0.932926829268293</v>
      </c>
      <c r="E46" s="8">
        <v>2</v>
      </c>
      <c r="F46" s="8">
        <v>2</v>
      </c>
      <c r="G46" s="9">
        <f t="shared" si="12"/>
        <v>1</v>
      </c>
      <c r="H46" s="8"/>
      <c r="I46" s="8"/>
      <c r="J46" s="9"/>
      <c r="K46" s="8"/>
      <c r="L46" s="8"/>
      <c r="M46" s="9"/>
      <c r="N46" s="8"/>
      <c r="O46" s="8"/>
      <c r="P46" s="9"/>
      <c r="Q46" s="8"/>
      <c r="R46" s="8"/>
      <c r="S46" s="9"/>
      <c r="T46" s="8"/>
      <c r="U46" s="8"/>
      <c r="V46" s="9"/>
      <c r="W46" s="22">
        <f t="shared" si="1"/>
        <v>166</v>
      </c>
      <c r="X46" s="8">
        <f t="shared" si="1"/>
        <v>155</v>
      </c>
      <c r="Y46" s="27">
        <f t="shared" si="2"/>
        <v>0.933734939759036</v>
      </c>
    </row>
    <row r="47" spans="1:25">
      <c r="A47" s="7" t="s">
        <v>56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22"/>
      <c r="X47" s="8"/>
      <c r="Y47" s="27"/>
    </row>
    <row r="48" spans="1:25">
      <c r="A48" s="7" t="s">
        <v>57</v>
      </c>
      <c r="B48" s="8">
        <v>7</v>
      </c>
      <c r="C48" s="8">
        <v>7</v>
      </c>
      <c r="D48" s="9">
        <f t="shared" si="0"/>
        <v>1</v>
      </c>
      <c r="E48" s="8"/>
      <c r="F48" s="8"/>
      <c r="G48" s="9"/>
      <c r="H48" s="8"/>
      <c r="I48" s="8"/>
      <c r="J48" s="9"/>
      <c r="K48" s="8"/>
      <c r="L48" s="8"/>
      <c r="M48" s="9"/>
      <c r="N48" s="8"/>
      <c r="O48" s="8"/>
      <c r="P48" s="9"/>
      <c r="Q48" s="8"/>
      <c r="R48" s="8"/>
      <c r="S48" s="9"/>
      <c r="T48" s="8"/>
      <c r="U48" s="8"/>
      <c r="V48" s="9"/>
      <c r="W48" s="22">
        <f t="shared" si="1"/>
        <v>7</v>
      </c>
      <c r="X48" s="8">
        <f t="shared" si="1"/>
        <v>7</v>
      </c>
      <c r="Y48" s="27">
        <f t="shared" si="2"/>
        <v>1</v>
      </c>
    </row>
    <row r="49" spans="1:25">
      <c r="A49" s="10" t="s">
        <v>58</v>
      </c>
      <c r="B49" s="11">
        <f t="shared" ref="B49:F49" si="14">SUM(B44:B48)</f>
        <v>193</v>
      </c>
      <c r="C49" s="11">
        <f t="shared" si="14"/>
        <v>181</v>
      </c>
      <c r="D49" s="12">
        <f t="shared" si="0"/>
        <v>0.937823834196891</v>
      </c>
      <c r="E49" s="11">
        <f t="shared" si="14"/>
        <v>2</v>
      </c>
      <c r="F49" s="11">
        <f t="shared" si="14"/>
        <v>2</v>
      </c>
      <c r="G49" s="12">
        <f t="shared" ref="G49:G52" si="15">F49/E49</f>
        <v>1</v>
      </c>
      <c r="H49" s="11"/>
      <c r="I49" s="11"/>
      <c r="J49" s="12"/>
      <c r="K49" s="11"/>
      <c r="L49" s="11"/>
      <c r="M49" s="12"/>
      <c r="N49" s="11"/>
      <c r="O49" s="11"/>
      <c r="P49" s="12"/>
      <c r="Q49" s="11"/>
      <c r="R49" s="11"/>
      <c r="S49" s="12"/>
      <c r="T49" s="11"/>
      <c r="U49" s="11"/>
      <c r="V49" s="12"/>
      <c r="W49" s="21">
        <f t="shared" si="1"/>
        <v>195</v>
      </c>
      <c r="X49" s="11">
        <f t="shared" si="1"/>
        <v>183</v>
      </c>
      <c r="Y49" s="28">
        <f t="shared" si="2"/>
        <v>0.938461538461538</v>
      </c>
    </row>
    <row r="50" spans="1:25">
      <c r="A50" s="10" t="s">
        <v>59</v>
      </c>
      <c r="B50" s="11">
        <f t="shared" ref="B50:F50" si="16">B43+B49</f>
        <v>360</v>
      </c>
      <c r="C50" s="11">
        <f t="shared" si="16"/>
        <v>308</v>
      </c>
      <c r="D50" s="12">
        <f t="shared" si="0"/>
        <v>0.855555555555556</v>
      </c>
      <c r="E50" s="11">
        <f t="shared" si="16"/>
        <v>11</v>
      </c>
      <c r="F50" s="11">
        <f t="shared" si="16"/>
        <v>10</v>
      </c>
      <c r="G50" s="12">
        <f t="shared" si="15"/>
        <v>0.909090909090909</v>
      </c>
      <c r="H50" s="11"/>
      <c r="I50" s="11"/>
      <c r="J50" s="12"/>
      <c r="K50" s="11"/>
      <c r="L50" s="11"/>
      <c r="M50" s="12"/>
      <c r="N50" s="11"/>
      <c r="O50" s="11"/>
      <c r="P50" s="12"/>
      <c r="Q50" s="11"/>
      <c r="R50" s="11"/>
      <c r="S50" s="12"/>
      <c r="T50" s="11"/>
      <c r="U50" s="11"/>
      <c r="V50" s="12"/>
      <c r="W50" s="21">
        <f t="shared" si="1"/>
        <v>371</v>
      </c>
      <c r="X50" s="11">
        <f t="shared" si="1"/>
        <v>318</v>
      </c>
      <c r="Y50" s="28">
        <f t="shared" si="2"/>
        <v>0.857142857142857</v>
      </c>
    </row>
    <row r="51" customHeight="1" spans="1:25">
      <c r="A51" s="10" t="s">
        <v>60</v>
      </c>
      <c r="B51" s="11">
        <f t="shared" ref="B51:F51" si="17">B37+B50</f>
        <v>569</v>
      </c>
      <c r="C51" s="11">
        <f t="shared" si="17"/>
        <v>498</v>
      </c>
      <c r="D51" s="12">
        <f t="shared" si="0"/>
        <v>0.875219683655536</v>
      </c>
      <c r="E51" s="11">
        <f t="shared" si="17"/>
        <v>12</v>
      </c>
      <c r="F51" s="11">
        <f t="shared" si="17"/>
        <v>11</v>
      </c>
      <c r="G51" s="12">
        <f t="shared" si="15"/>
        <v>0.916666666666667</v>
      </c>
      <c r="H51" s="11"/>
      <c r="I51" s="11"/>
      <c r="J51" s="12"/>
      <c r="K51" s="11"/>
      <c r="L51" s="11"/>
      <c r="M51" s="12"/>
      <c r="N51" s="11"/>
      <c r="O51" s="11"/>
      <c r="P51" s="12"/>
      <c r="Q51" s="11"/>
      <c r="R51" s="11"/>
      <c r="S51" s="12"/>
      <c r="T51" s="11"/>
      <c r="U51" s="11"/>
      <c r="V51" s="12"/>
      <c r="W51" s="21">
        <f t="shared" si="1"/>
        <v>581</v>
      </c>
      <c r="X51" s="11">
        <f t="shared" si="1"/>
        <v>509</v>
      </c>
      <c r="Y51" s="28">
        <f t="shared" si="2"/>
        <v>0.876075731497418</v>
      </c>
    </row>
    <row r="52" customHeight="1" spans="1:25">
      <c r="A52" s="10" t="s">
        <v>61</v>
      </c>
      <c r="B52" s="11">
        <f>B24+B51</f>
        <v>1668</v>
      </c>
      <c r="C52" s="11">
        <f>C24+C51</f>
        <v>1428</v>
      </c>
      <c r="D52" s="12">
        <f t="shared" si="0"/>
        <v>0.856115107913669</v>
      </c>
      <c r="E52" s="11">
        <f>E24+E51</f>
        <v>297</v>
      </c>
      <c r="F52" s="11">
        <f>F24+F51</f>
        <v>280</v>
      </c>
      <c r="G52" s="12">
        <f t="shared" si="15"/>
        <v>0.942760942760943</v>
      </c>
      <c r="H52" s="11"/>
      <c r="I52" s="11"/>
      <c r="J52" s="12"/>
      <c r="K52" s="11"/>
      <c r="L52" s="11"/>
      <c r="M52" s="12"/>
      <c r="N52" s="11">
        <f>N24+N51</f>
        <v>267</v>
      </c>
      <c r="O52" s="11">
        <f>O24+O51</f>
        <v>240</v>
      </c>
      <c r="P52" s="12">
        <f t="shared" ref="P52" si="18">O52/N52</f>
        <v>0.898876404494382</v>
      </c>
      <c r="Q52" s="11"/>
      <c r="R52" s="11"/>
      <c r="S52" s="12"/>
      <c r="T52" s="11">
        <f>T24+T51</f>
        <v>221</v>
      </c>
      <c r="U52" s="11">
        <f>U24+U51</f>
        <v>172</v>
      </c>
      <c r="V52" s="12">
        <f>U52/T52</f>
        <v>0.778280542986425</v>
      </c>
      <c r="W52" s="23">
        <f t="shared" si="1"/>
        <v>2453</v>
      </c>
      <c r="X52" s="24">
        <f t="shared" si="1"/>
        <v>2120</v>
      </c>
      <c r="Y52" s="29">
        <f t="shared" si="2"/>
        <v>0.864247859763555</v>
      </c>
    </row>
    <row r="53" ht="60" customHeight="1" spans="1:25">
      <c r="A53" s="13" t="s">
        <v>62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</sheetData>
  <mergeCells count="11">
    <mergeCell ref="A1:Y1"/>
    <mergeCell ref="B2:D2"/>
    <mergeCell ref="E2:G2"/>
    <mergeCell ref="H2:J2"/>
    <mergeCell ref="K2:M2"/>
    <mergeCell ref="N2:P2"/>
    <mergeCell ref="Q2:S2"/>
    <mergeCell ref="T2:V2"/>
    <mergeCell ref="W2:Y2"/>
    <mergeCell ref="A53:Y53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3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9.12592592592593" defaultRowHeight="13.5"/>
  <cols>
    <col min="1" max="1" width="23.6222222222222" style="1" customWidth="1"/>
    <col min="2" max="25" width="5.37777777777778" style="2" customWidth="1"/>
    <col min="26" max="16384" width="9.12592592592593" style="2"/>
  </cols>
  <sheetData>
    <row r="1" ht="28.15" customHeight="1" spans="1:25">
      <c r="A1" s="30" t="s">
        <v>64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</row>
    <row r="2" ht="56.1" customHeight="1" spans="1:25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17" t="s">
        <v>9</v>
      </c>
      <c r="X2" s="18"/>
      <c r="Y2" s="25"/>
    </row>
    <row r="3" ht="28.15" customHeight="1" spans="1:25">
      <c r="A3" s="5"/>
      <c r="B3" s="6" t="s">
        <v>10</v>
      </c>
      <c r="C3" s="6" t="s">
        <v>11</v>
      </c>
      <c r="D3" s="6" t="s">
        <v>12</v>
      </c>
      <c r="E3" s="6" t="s">
        <v>10</v>
      </c>
      <c r="F3" s="6" t="s">
        <v>11</v>
      </c>
      <c r="G3" s="6" t="s">
        <v>12</v>
      </c>
      <c r="H3" s="6" t="s">
        <v>10</v>
      </c>
      <c r="I3" s="6" t="s">
        <v>11</v>
      </c>
      <c r="J3" s="6" t="s">
        <v>12</v>
      </c>
      <c r="K3" s="6" t="s">
        <v>10</v>
      </c>
      <c r="L3" s="6" t="s">
        <v>11</v>
      </c>
      <c r="M3" s="6" t="s">
        <v>12</v>
      </c>
      <c r="N3" s="6" t="s">
        <v>10</v>
      </c>
      <c r="O3" s="6" t="s">
        <v>11</v>
      </c>
      <c r="P3" s="6" t="s">
        <v>12</v>
      </c>
      <c r="Q3" s="6" t="s">
        <v>10</v>
      </c>
      <c r="R3" s="6" t="s">
        <v>11</v>
      </c>
      <c r="S3" s="16" t="s">
        <v>12</v>
      </c>
      <c r="T3" s="6" t="s">
        <v>10</v>
      </c>
      <c r="U3" s="6" t="s">
        <v>11</v>
      </c>
      <c r="V3" s="6" t="s">
        <v>12</v>
      </c>
      <c r="W3" s="19" t="s">
        <v>10</v>
      </c>
      <c r="X3" s="6" t="s">
        <v>11</v>
      </c>
      <c r="Y3" s="26" t="s">
        <v>12</v>
      </c>
    </row>
    <row r="4" spans="1:25">
      <c r="A4" s="7" t="s">
        <v>13</v>
      </c>
      <c r="B4" s="8">
        <v>230</v>
      </c>
      <c r="C4" s="8">
        <v>136</v>
      </c>
      <c r="D4" s="9">
        <f t="shared" ref="D4:D52" si="0">C4/B4</f>
        <v>0.591304347826087</v>
      </c>
      <c r="E4" s="8">
        <v>90</v>
      </c>
      <c r="F4" s="8">
        <v>76</v>
      </c>
      <c r="G4" s="9">
        <f>F4/E4</f>
        <v>0.844444444444444</v>
      </c>
      <c r="H4" s="8"/>
      <c r="I4" s="8"/>
      <c r="J4" s="9"/>
      <c r="K4" s="8"/>
      <c r="L4" s="8"/>
      <c r="M4" s="9"/>
      <c r="N4" s="8">
        <v>134</v>
      </c>
      <c r="O4" s="8">
        <v>119</v>
      </c>
      <c r="P4" s="9">
        <f>O4/N4</f>
        <v>0.888059701492537</v>
      </c>
      <c r="Q4" s="8"/>
      <c r="R4" s="8"/>
      <c r="S4" s="9"/>
      <c r="T4" s="8">
        <v>132</v>
      </c>
      <c r="U4" s="8">
        <v>95</v>
      </c>
      <c r="V4" s="9">
        <f>U4/T4</f>
        <v>0.71969696969697</v>
      </c>
      <c r="W4" s="20">
        <f t="shared" ref="W4:X52" si="1">B4+E4+H4+K4+N4+Q4+T4</f>
        <v>586</v>
      </c>
      <c r="X4" s="8">
        <f t="shared" si="1"/>
        <v>426</v>
      </c>
      <c r="Y4" s="27">
        <f t="shared" ref="Y4:Y52" si="2">X4/W4</f>
        <v>0.726962457337884</v>
      </c>
    </row>
    <row r="5" spans="1:25">
      <c r="A5" s="7" t="s">
        <v>14</v>
      </c>
      <c r="B5" s="8"/>
      <c r="C5" s="8"/>
      <c r="D5" s="9"/>
      <c r="E5" s="8">
        <v>68</v>
      </c>
      <c r="F5" s="8">
        <v>60</v>
      </c>
      <c r="G5" s="9">
        <f t="shared" ref="G5:G25" si="3">F5/E5</f>
        <v>0.882352941176471</v>
      </c>
      <c r="H5" s="8"/>
      <c r="I5" s="8"/>
      <c r="J5" s="9"/>
      <c r="K5" s="8"/>
      <c r="L5" s="8"/>
      <c r="M5" s="9"/>
      <c r="N5" s="8"/>
      <c r="O5" s="8"/>
      <c r="P5" s="9"/>
      <c r="Q5" s="8"/>
      <c r="R5" s="8"/>
      <c r="S5" s="9"/>
      <c r="T5" s="8"/>
      <c r="U5" s="8"/>
      <c r="V5" s="9"/>
      <c r="W5" s="20">
        <f t="shared" si="1"/>
        <v>68</v>
      </c>
      <c r="X5" s="8">
        <f t="shared" si="1"/>
        <v>60</v>
      </c>
      <c r="Y5" s="27">
        <f t="shared" si="2"/>
        <v>0.882352941176471</v>
      </c>
    </row>
    <row r="6" spans="1:25">
      <c r="A6" s="7" t="s">
        <v>15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20"/>
      <c r="X6" s="8"/>
      <c r="Y6" s="27"/>
    </row>
    <row r="7" spans="1:25">
      <c r="A7" s="7" t="s">
        <v>16</v>
      </c>
      <c r="B7" s="8">
        <v>201</v>
      </c>
      <c r="C7" s="8">
        <v>176</v>
      </c>
      <c r="D7" s="9">
        <f>C7/B7</f>
        <v>0.875621890547264</v>
      </c>
      <c r="E7" s="8"/>
      <c r="F7" s="8"/>
      <c r="G7" s="9"/>
      <c r="H7" s="8"/>
      <c r="I7" s="8"/>
      <c r="J7" s="9"/>
      <c r="K7" s="8">
        <v>50</v>
      </c>
      <c r="L7" s="8">
        <v>50</v>
      </c>
      <c r="M7" s="9">
        <f>L7/K7</f>
        <v>1</v>
      </c>
      <c r="N7" s="8"/>
      <c r="O7" s="8"/>
      <c r="P7" s="9"/>
      <c r="Q7" s="8"/>
      <c r="R7" s="8"/>
      <c r="S7" s="9"/>
      <c r="T7" s="8">
        <v>85</v>
      </c>
      <c r="U7" s="8">
        <v>69</v>
      </c>
      <c r="V7" s="9">
        <f>U7/T7</f>
        <v>0.811764705882353</v>
      </c>
      <c r="W7" s="20">
        <f t="shared" si="1"/>
        <v>336</v>
      </c>
      <c r="X7" s="8">
        <f t="shared" si="1"/>
        <v>295</v>
      </c>
      <c r="Y7" s="27">
        <f t="shared" si="2"/>
        <v>0.87797619047619</v>
      </c>
    </row>
    <row r="8" spans="1:25">
      <c r="A8" s="7" t="s">
        <v>17</v>
      </c>
      <c r="B8" s="8">
        <v>141</v>
      </c>
      <c r="C8" s="8">
        <v>130</v>
      </c>
      <c r="D8" s="9">
        <f t="shared" si="0"/>
        <v>0.921985815602837</v>
      </c>
      <c r="E8" s="8"/>
      <c r="F8" s="8"/>
      <c r="G8" s="9"/>
      <c r="H8" s="8"/>
      <c r="I8" s="8"/>
      <c r="J8" s="9"/>
      <c r="K8" s="8"/>
      <c r="L8" s="8"/>
      <c r="M8" s="9"/>
      <c r="N8" s="8"/>
      <c r="O8" s="8"/>
      <c r="P8" s="9"/>
      <c r="Q8" s="8"/>
      <c r="R8" s="8"/>
      <c r="S8" s="9"/>
      <c r="T8" s="8">
        <v>92</v>
      </c>
      <c r="U8" s="8">
        <v>83</v>
      </c>
      <c r="V8" s="9">
        <f>U8/T8</f>
        <v>0.902173913043478</v>
      </c>
      <c r="W8" s="20">
        <f t="shared" si="1"/>
        <v>233</v>
      </c>
      <c r="X8" s="8">
        <f t="shared" si="1"/>
        <v>213</v>
      </c>
      <c r="Y8" s="27">
        <f t="shared" si="2"/>
        <v>0.914163090128755</v>
      </c>
    </row>
    <row r="9" spans="1:25">
      <c r="A9" s="10" t="s">
        <v>18</v>
      </c>
      <c r="B9" s="11">
        <f>SUM(B4:B8)</f>
        <v>572</v>
      </c>
      <c r="C9" s="11">
        <f>SUM(C4:C8)</f>
        <v>442</v>
      </c>
      <c r="D9" s="12">
        <f t="shared" si="0"/>
        <v>0.772727272727273</v>
      </c>
      <c r="E9" s="11">
        <f>SUM(E4:E8)</f>
        <v>158</v>
      </c>
      <c r="F9" s="11">
        <f>SUM(F4:F8)</f>
        <v>136</v>
      </c>
      <c r="G9" s="12">
        <f t="shared" si="3"/>
        <v>0.860759493670886</v>
      </c>
      <c r="H9" s="11"/>
      <c r="I9" s="11"/>
      <c r="J9" s="12"/>
      <c r="K9" s="11">
        <f>SUM(K4:K8)</f>
        <v>50</v>
      </c>
      <c r="L9" s="11">
        <f>SUM(L4:L8)</f>
        <v>50</v>
      </c>
      <c r="M9" s="12">
        <f>L9/K9</f>
        <v>1</v>
      </c>
      <c r="N9" s="11">
        <f>SUM(N4:N8)</f>
        <v>134</v>
      </c>
      <c r="O9" s="11">
        <f>SUM(O4:O8)</f>
        <v>119</v>
      </c>
      <c r="P9" s="12">
        <f>O9/N9</f>
        <v>0.888059701492537</v>
      </c>
      <c r="Q9" s="11"/>
      <c r="R9" s="11"/>
      <c r="S9" s="12"/>
      <c r="T9" s="11">
        <f>SUM(T4:T8)</f>
        <v>309</v>
      </c>
      <c r="U9" s="11">
        <f>SUM(U4:U8)</f>
        <v>247</v>
      </c>
      <c r="V9" s="12">
        <f>U9/T9</f>
        <v>0.799352750809062</v>
      </c>
      <c r="W9" s="21">
        <f t="shared" si="1"/>
        <v>1223</v>
      </c>
      <c r="X9" s="11">
        <f t="shared" si="1"/>
        <v>994</v>
      </c>
      <c r="Y9" s="28">
        <f t="shared" si="2"/>
        <v>0.812755519215045</v>
      </c>
    </row>
    <row r="10" spans="1:25">
      <c r="A10" s="7" t="s">
        <v>19</v>
      </c>
      <c r="B10" s="8">
        <v>251</v>
      </c>
      <c r="C10" s="8">
        <v>247</v>
      </c>
      <c r="D10" s="9">
        <f t="shared" si="0"/>
        <v>0.98406374501992</v>
      </c>
      <c r="E10" s="8">
        <v>67</v>
      </c>
      <c r="F10" s="8">
        <v>67</v>
      </c>
      <c r="G10" s="9">
        <f t="shared" si="3"/>
        <v>1</v>
      </c>
      <c r="H10" s="8"/>
      <c r="I10" s="8"/>
      <c r="J10" s="9"/>
      <c r="K10" s="8">
        <v>1</v>
      </c>
      <c r="L10" s="8">
        <v>1</v>
      </c>
      <c r="M10" s="9">
        <f t="shared" ref="M10" si="4">L10/K10</f>
        <v>1</v>
      </c>
      <c r="N10" s="8">
        <v>273</v>
      </c>
      <c r="O10" s="8">
        <v>271</v>
      </c>
      <c r="P10" s="9">
        <f t="shared" ref="P10:P14" si="5">O10/N10</f>
        <v>0.992673992673993</v>
      </c>
      <c r="Q10" s="8"/>
      <c r="R10" s="8"/>
      <c r="S10" s="9"/>
      <c r="T10" s="8">
        <v>16</v>
      </c>
      <c r="U10" s="8">
        <v>16</v>
      </c>
      <c r="V10" s="9">
        <f>U10/T10</f>
        <v>1</v>
      </c>
      <c r="W10" s="22">
        <f t="shared" si="1"/>
        <v>608</v>
      </c>
      <c r="X10" s="8">
        <f t="shared" si="1"/>
        <v>602</v>
      </c>
      <c r="Y10" s="27">
        <f t="shared" si="2"/>
        <v>0.990131578947368</v>
      </c>
    </row>
    <row r="11" spans="1:25">
      <c r="A11" s="7" t="s">
        <v>20</v>
      </c>
      <c r="B11" s="8">
        <v>49</v>
      </c>
      <c r="C11" s="8">
        <v>49</v>
      </c>
      <c r="D11" s="9">
        <f t="shared" si="0"/>
        <v>1</v>
      </c>
      <c r="E11" s="8">
        <v>12</v>
      </c>
      <c r="F11" s="8">
        <v>9</v>
      </c>
      <c r="G11" s="9">
        <f t="shared" si="3"/>
        <v>0.75</v>
      </c>
      <c r="H11" s="8"/>
      <c r="I11" s="8"/>
      <c r="J11" s="9"/>
      <c r="K11" s="8"/>
      <c r="L11" s="8"/>
      <c r="M11" s="9"/>
      <c r="N11" s="8">
        <v>40</v>
      </c>
      <c r="O11" s="8">
        <v>36</v>
      </c>
      <c r="P11" s="9">
        <f t="shared" si="5"/>
        <v>0.9</v>
      </c>
      <c r="Q11" s="8"/>
      <c r="R11" s="8"/>
      <c r="S11" s="9"/>
      <c r="T11" s="8"/>
      <c r="U11" s="8"/>
      <c r="V11" s="9"/>
      <c r="W11" s="22">
        <f t="shared" si="1"/>
        <v>101</v>
      </c>
      <c r="X11" s="8">
        <f t="shared" si="1"/>
        <v>94</v>
      </c>
      <c r="Y11" s="27">
        <f t="shared" si="2"/>
        <v>0.930693069306931</v>
      </c>
    </row>
    <row r="12" spans="1:25">
      <c r="A12" s="7" t="s">
        <v>21</v>
      </c>
      <c r="B12" s="8">
        <v>55</v>
      </c>
      <c r="C12" s="8">
        <v>52</v>
      </c>
      <c r="D12" s="9">
        <f t="shared" si="0"/>
        <v>0.945454545454545</v>
      </c>
      <c r="E12" s="8">
        <v>5</v>
      </c>
      <c r="F12" s="8">
        <v>5</v>
      </c>
      <c r="G12" s="9">
        <f t="shared" si="3"/>
        <v>1</v>
      </c>
      <c r="H12" s="8"/>
      <c r="I12" s="8"/>
      <c r="J12" s="9"/>
      <c r="K12" s="8"/>
      <c r="L12" s="8"/>
      <c r="M12" s="9"/>
      <c r="N12" s="8">
        <v>43</v>
      </c>
      <c r="O12" s="8">
        <v>39</v>
      </c>
      <c r="P12" s="9">
        <f t="shared" si="5"/>
        <v>0.906976744186046</v>
      </c>
      <c r="Q12" s="8"/>
      <c r="R12" s="8"/>
      <c r="S12" s="9"/>
      <c r="T12" s="8">
        <v>3</v>
      </c>
      <c r="U12" s="8">
        <v>2</v>
      </c>
      <c r="V12" s="9">
        <f>U12/T12</f>
        <v>0.666666666666667</v>
      </c>
      <c r="W12" s="22">
        <f t="shared" si="1"/>
        <v>106</v>
      </c>
      <c r="X12" s="8">
        <f t="shared" si="1"/>
        <v>98</v>
      </c>
      <c r="Y12" s="27">
        <f t="shared" si="2"/>
        <v>0.924528301886792</v>
      </c>
    </row>
    <row r="13" spans="1:25">
      <c r="A13" s="7" t="s">
        <v>22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22"/>
      <c r="X13" s="8"/>
      <c r="Y13" s="27"/>
    </row>
    <row r="14" spans="1:25">
      <c r="A14" s="7" t="s">
        <v>23</v>
      </c>
      <c r="B14" s="8">
        <v>7</v>
      </c>
      <c r="C14" s="8">
        <v>7</v>
      </c>
      <c r="D14" s="9">
        <f t="shared" si="0"/>
        <v>1</v>
      </c>
      <c r="E14" s="8">
        <v>16</v>
      </c>
      <c r="F14" s="8">
        <v>16</v>
      </c>
      <c r="G14" s="9">
        <f t="shared" si="3"/>
        <v>1</v>
      </c>
      <c r="H14" s="8"/>
      <c r="I14" s="8"/>
      <c r="J14" s="9"/>
      <c r="K14" s="8"/>
      <c r="L14" s="8"/>
      <c r="M14" s="9"/>
      <c r="N14" s="8">
        <v>6</v>
      </c>
      <c r="O14" s="8">
        <v>6</v>
      </c>
      <c r="P14" s="9">
        <f t="shared" si="5"/>
        <v>1</v>
      </c>
      <c r="Q14" s="8"/>
      <c r="R14" s="8"/>
      <c r="S14" s="9"/>
      <c r="T14" s="8">
        <v>2</v>
      </c>
      <c r="U14" s="8">
        <v>2</v>
      </c>
      <c r="V14" s="9">
        <f>U14/T14</f>
        <v>1</v>
      </c>
      <c r="W14" s="22">
        <f t="shared" si="1"/>
        <v>31</v>
      </c>
      <c r="X14" s="8">
        <f t="shared" si="1"/>
        <v>31</v>
      </c>
      <c r="Y14" s="27">
        <f t="shared" si="2"/>
        <v>1</v>
      </c>
    </row>
    <row r="15" spans="1:25">
      <c r="A15" s="7" t="s">
        <v>24</v>
      </c>
      <c r="B15" s="8">
        <v>3</v>
      </c>
      <c r="C15" s="8">
        <v>3</v>
      </c>
      <c r="D15" s="9">
        <f t="shared" si="0"/>
        <v>1</v>
      </c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8"/>
      <c r="U15" s="8"/>
      <c r="V15" s="9"/>
      <c r="W15" s="22">
        <f>B15+E15+H15+K15+N15+Q15+T15</f>
        <v>3</v>
      </c>
      <c r="X15" s="8">
        <f>C15+F15+I15+L15+O15+R15+U15</f>
        <v>3</v>
      </c>
      <c r="Y15" s="27">
        <f t="shared" si="2"/>
        <v>1</v>
      </c>
    </row>
    <row r="16" spans="1:25">
      <c r="A16" s="7" t="s">
        <v>25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22"/>
      <c r="X16" s="8"/>
      <c r="Y16" s="27"/>
    </row>
    <row r="17" spans="1:25">
      <c r="A17" s="7" t="s">
        <v>26</v>
      </c>
      <c r="B17" s="8"/>
      <c r="C17" s="8"/>
      <c r="D17" s="9"/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22"/>
      <c r="X17" s="8"/>
      <c r="Y17" s="27"/>
    </row>
    <row r="18" spans="1:25">
      <c r="A18" s="7" t="s">
        <v>27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22"/>
      <c r="X18" s="8"/>
      <c r="Y18" s="27"/>
    </row>
    <row r="19" spans="1:25">
      <c r="A19" s="7" t="s">
        <v>28</v>
      </c>
      <c r="B19" s="8">
        <v>1</v>
      </c>
      <c r="C19" s="8">
        <v>0</v>
      </c>
      <c r="D19" s="9">
        <f>C19/B19</f>
        <v>0</v>
      </c>
      <c r="E19" s="8"/>
      <c r="F19" s="8"/>
      <c r="G19" s="9"/>
      <c r="H19" s="8"/>
      <c r="I19" s="8"/>
      <c r="J19" s="9"/>
      <c r="K19" s="8"/>
      <c r="L19" s="8"/>
      <c r="M19" s="9"/>
      <c r="N19" s="8"/>
      <c r="O19" s="8"/>
      <c r="P19" s="9"/>
      <c r="Q19" s="8"/>
      <c r="R19" s="8"/>
      <c r="S19" s="9"/>
      <c r="T19" s="8"/>
      <c r="U19" s="8"/>
      <c r="V19" s="9"/>
      <c r="W19" s="22">
        <f t="shared" si="1"/>
        <v>1</v>
      </c>
      <c r="X19" s="8">
        <f t="shared" si="1"/>
        <v>0</v>
      </c>
      <c r="Y19" s="27">
        <f t="shared" si="2"/>
        <v>0</v>
      </c>
    </row>
    <row r="20" spans="1:25">
      <c r="A20" s="7" t="s">
        <v>29</v>
      </c>
      <c r="B20" s="8">
        <v>1</v>
      </c>
      <c r="C20" s="8">
        <v>1</v>
      </c>
      <c r="D20" s="9">
        <f t="shared" si="0"/>
        <v>1</v>
      </c>
      <c r="E20" s="8">
        <v>1</v>
      </c>
      <c r="F20" s="8">
        <v>1</v>
      </c>
      <c r="G20" s="9">
        <f t="shared" si="3"/>
        <v>1</v>
      </c>
      <c r="H20" s="8"/>
      <c r="I20" s="8"/>
      <c r="J20" s="9"/>
      <c r="K20" s="8"/>
      <c r="L20" s="8"/>
      <c r="M20" s="9"/>
      <c r="N20" s="8"/>
      <c r="O20" s="8"/>
      <c r="P20" s="9"/>
      <c r="Q20" s="8"/>
      <c r="R20" s="8"/>
      <c r="S20" s="9"/>
      <c r="T20" s="8"/>
      <c r="U20" s="8"/>
      <c r="V20" s="9"/>
      <c r="W20" s="22">
        <f t="shared" si="1"/>
        <v>2</v>
      </c>
      <c r="X20" s="8">
        <f t="shared" si="1"/>
        <v>2</v>
      </c>
      <c r="Y20" s="27">
        <f t="shared" si="2"/>
        <v>1</v>
      </c>
    </row>
    <row r="21" spans="1:25">
      <c r="A21" s="7" t="s">
        <v>30</v>
      </c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>
        <v>1</v>
      </c>
      <c r="O21" s="8">
        <v>1</v>
      </c>
      <c r="P21" s="9">
        <f t="shared" ref="P21" si="6">O21/N21</f>
        <v>1</v>
      </c>
      <c r="Q21" s="8"/>
      <c r="R21" s="8"/>
      <c r="S21" s="9"/>
      <c r="T21" s="8"/>
      <c r="U21" s="8"/>
      <c r="V21" s="9"/>
      <c r="W21" s="22">
        <f t="shared" si="1"/>
        <v>1</v>
      </c>
      <c r="X21" s="8">
        <f t="shared" si="1"/>
        <v>1</v>
      </c>
      <c r="Y21" s="27">
        <f t="shared" si="2"/>
        <v>1</v>
      </c>
    </row>
    <row r="22" spans="1:25">
      <c r="A22" s="7" t="s">
        <v>31</v>
      </c>
      <c r="B22" s="8">
        <v>1</v>
      </c>
      <c r="C22" s="8">
        <v>1</v>
      </c>
      <c r="D22" s="9">
        <f t="shared" si="0"/>
        <v>1</v>
      </c>
      <c r="E22" s="8"/>
      <c r="F22" s="8"/>
      <c r="G22" s="9"/>
      <c r="H22" s="8"/>
      <c r="I22" s="8"/>
      <c r="J22" s="9"/>
      <c r="K22" s="8"/>
      <c r="L22" s="8"/>
      <c r="M22" s="9"/>
      <c r="N22" s="8"/>
      <c r="O22" s="8"/>
      <c r="P22" s="9"/>
      <c r="Q22" s="8"/>
      <c r="R22" s="8"/>
      <c r="S22" s="9"/>
      <c r="T22" s="8"/>
      <c r="U22" s="8"/>
      <c r="V22" s="9"/>
      <c r="W22" s="22">
        <f>B22+E22+H22+K22+N22+Q22+T22</f>
        <v>1</v>
      </c>
      <c r="X22" s="8">
        <f>C22+F22+I22+L22+O22+R22+U22</f>
        <v>1</v>
      </c>
      <c r="Y22" s="27">
        <f t="shared" si="2"/>
        <v>1</v>
      </c>
    </row>
    <row r="23" spans="1:25">
      <c r="A23" s="10" t="s">
        <v>32</v>
      </c>
      <c r="B23" s="11">
        <f t="shared" ref="B23:F23" si="7">SUM(B10:B22)</f>
        <v>368</v>
      </c>
      <c r="C23" s="11">
        <f t="shared" si="7"/>
        <v>360</v>
      </c>
      <c r="D23" s="12">
        <f t="shared" si="0"/>
        <v>0.978260869565217</v>
      </c>
      <c r="E23" s="11">
        <f t="shared" si="7"/>
        <v>101</v>
      </c>
      <c r="F23" s="11">
        <f t="shared" si="7"/>
        <v>98</v>
      </c>
      <c r="G23" s="12">
        <f t="shared" si="3"/>
        <v>0.97029702970297</v>
      </c>
      <c r="H23" s="11"/>
      <c r="I23" s="11"/>
      <c r="J23" s="12"/>
      <c r="K23" s="11">
        <f t="shared" ref="K23:L23" si="8">SUM(K10:K22)</f>
        <v>1</v>
      </c>
      <c r="L23" s="11">
        <f t="shared" si="8"/>
        <v>1</v>
      </c>
      <c r="M23" s="12">
        <f t="shared" ref="M23:M24" si="9">L23/K23</f>
        <v>1</v>
      </c>
      <c r="N23" s="11">
        <f t="shared" ref="N23:O23" si="10">SUM(N10:N22)</f>
        <v>363</v>
      </c>
      <c r="O23" s="11">
        <f t="shared" si="10"/>
        <v>353</v>
      </c>
      <c r="P23" s="12">
        <f t="shared" ref="P23:P24" si="11">O23/N23</f>
        <v>0.972451790633609</v>
      </c>
      <c r="Q23" s="11"/>
      <c r="R23" s="11"/>
      <c r="S23" s="12"/>
      <c r="T23" s="11">
        <f>SUM(T10:T22)</f>
        <v>21</v>
      </c>
      <c r="U23" s="11">
        <f>SUM(U10:U22)</f>
        <v>20</v>
      </c>
      <c r="V23" s="12">
        <f>U23/T23</f>
        <v>0.952380952380952</v>
      </c>
      <c r="W23" s="21">
        <f t="shared" si="1"/>
        <v>854</v>
      </c>
      <c r="X23" s="11">
        <f t="shared" si="1"/>
        <v>832</v>
      </c>
      <c r="Y23" s="28">
        <f t="shared" si="2"/>
        <v>0.97423887587822</v>
      </c>
    </row>
    <row r="24" spans="1:25">
      <c r="A24" s="10" t="s">
        <v>33</v>
      </c>
      <c r="B24" s="11">
        <f>B9+B23</f>
        <v>940</v>
      </c>
      <c r="C24" s="11">
        <f>C9+C23</f>
        <v>802</v>
      </c>
      <c r="D24" s="12">
        <f t="shared" si="0"/>
        <v>0.853191489361702</v>
      </c>
      <c r="E24" s="11">
        <f>E9+E23</f>
        <v>259</v>
      </c>
      <c r="F24" s="11">
        <f>F9+F23</f>
        <v>234</v>
      </c>
      <c r="G24" s="12">
        <f t="shared" si="3"/>
        <v>0.903474903474903</v>
      </c>
      <c r="H24" s="11"/>
      <c r="I24" s="11"/>
      <c r="J24" s="12"/>
      <c r="K24" s="11">
        <f>K9+K23</f>
        <v>51</v>
      </c>
      <c r="L24" s="11">
        <f>L9+L23</f>
        <v>51</v>
      </c>
      <c r="M24" s="12">
        <f t="shared" si="9"/>
        <v>1</v>
      </c>
      <c r="N24" s="11">
        <f>N9+N23</f>
        <v>497</v>
      </c>
      <c r="O24" s="11">
        <f>O9+O23</f>
        <v>472</v>
      </c>
      <c r="P24" s="12">
        <f t="shared" si="11"/>
        <v>0.949698189134809</v>
      </c>
      <c r="Q24" s="11"/>
      <c r="R24" s="11"/>
      <c r="S24" s="12"/>
      <c r="T24" s="11">
        <f>T9+T23</f>
        <v>330</v>
      </c>
      <c r="U24" s="11">
        <f>U9+U23</f>
        <v>267</v>
      </c>
      <c r="V24" s="12">
        <f>U24/T24</f>
        <v>0.809090909090909</v>
      </c>
      <c r="W24" s="21">
        <f t="shared" si="1"/>
        <v>2077</v>
      </c>
      <c r="X24" s="11">
        <f t="shared" si="1"/>
        <v>1826</v>
      </c>
      <c r="Y24" s="28">
        <f t="shared" si="2"/>
        <v>0.87915262397689</v>
      </c>
    </row>
    <row r="25" spans="1:25">
      <c r="A25" s="7" t="s">
        <v>34</v>
      </c>
      <c r="B25" s="8">
        <v>17</v>
      </c>
      <c r="C25" s="8">
        <v>12</v>
      </c>
      <c r="D25" s="9">
        <f t="shared" si="0"/>
        <v>0.705882352941177</v>
      </c>
      <c r="E25" s="8">
        <v>4</v>
      </c>
      <c r="F25" s="8">
        <v>3</v>
      </c>
      <c r="G25" s="9">
        <f t="shared" si="3"/>
        <v>0.75</v>
      </c>
      <c r="H25" s="8"/>
      <c r="I25" s="8"/>
      <c r="J25" s="9"/>
      <c r="K25" s="8"/>
      <c r="L25" s="8"/>
      <c r="M25" s="9"/>
      <c r="N25" s="8"/>
      <c r="O25" s="8"/>
      <c r="P25" s="9"/>
      <c r="Q25" s="8"/>
      <c r="R25" s="8"/>
      <c r="S25" s="9"/>
      <c r="T25" s="8"/>
      <c r="U25" s="8"/>
      <c r="V25" s="9"/>
      <c r="W25" s="22">
        <f t="shared" si="1"/>
        <v>21</v>
      </c>
      <c r="X25" s="8">
        <f t="shared" si="1"/>
        <v>15</v>
      </c>
      <c r="Y25" s="27">
        <f t="shared" si="2"/>
        <v>0.714285714285714</v>
      </c>
    </row>
    <row r="26" spans="1:25">
      <c r="A26" s="7" t="s">
        <v>35</v>
      </c>
      <c r="B26" s="8"/>
      <c r="C26" s="8"/>
      <c r="D26" s="9"/>
      <c r="E26" s="8"/>
      <c r="F26" s="8"/>
      <c r="G26" s="9"/>
      <c r="H26" s="8"/>
      <c r="I26" s="8"/>
      <c r="J26" s="9"/>
      <c r="K26" s="8"/>
      <c r="L26" s="8"/>
      <c r="M26" s="9"/>
      <c r="N26" s="8"/>
      <c r="O26" s="8"/>
      <c r="P26" s="9"/>
      <c r="Q26" s="8"/>
      <c r="R26" s="8"/>
      <c r="S26" s="9"/>
      <c r="T26" s="8"/>
      <c r="U26" s="8"/>
      <c r="V26" s="9"/>
      <c r="W26" s="22"/>
      <c r="X26" s="8"/>
      <c r="Y26" s="27"/>
    </row>
    <row r="27" spans="1:25">
      <c r="A27" s="7" t="s">
        <v>36</v>
      </c>
      <c r="B27" s="8">
        <v>13</v>
      </c>
      <c r="C27" s="8">
        <v>13</v>
      </c>
      <c r="D27" s="9">
        <f t="shared" si="0"/>
        <v>1</v>
      </c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22">
        <f t="shared" si="1"/>
        <v>13</v>
      </c>
      <c r="X27" s="8">
        <f t="shared" si="1"/>
        <v>13</v>
      </c>
      <c r="Y27" s="27">
        <f t="shared" si="2"/>
        <v>1</v>
      </c>
    </row>
    <row r="28" spans="1:25">
      <c r="A28" s="7" t="s">
        <v>37</v>
      </c>
      <c r="B28" s="8"/>
      <c r="C28" s="8"/>
      <c r="D28" s="9"/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22"/>
      <c r="X28" s="8"/>
      <c r="Y28" s="27"/>
    </row>
    <row r="29" spans="1:25">
      <c r="A29" s="7" t="s">
        <v>38</v>
      </c>
      <c r="B29" s="8"/>
      <c r="C29" s="8"/>
      <c r="D29" s="9"/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  <c r="Q29" s="8"/>
      <c r="R29" s="8"/>
      <c r="S29" s="9"/>
      <c r="T29" s="8"/>
      <c r="U29" s="8"/>
      <c r="V29" s="9"/>
      <c r="W29" s="22"/>
      <c r="X29" s="8"/>
      <c r="Y29" s="27"/>
    </row>
    <row r="30" spans="1:25">
      <c r="A30" s="10" t="s">
        <v>39</v>
      </c>
      <c r="B30" s="11">
        <f t="shared" ref="B30:F30" si="12">SUM(B25:B29)</f>
        <v>30</v>
      </c>
      <c r="C30" s="11">
        <f t="shared" si="12"/>
        <v>25</v>
      </c>
      <c r="D30" s="12">
        <f t="shared" si="0"/>
        <v>0.833333333333333</v>
      </c>
      <c r="E30" s="11">
        <f t="shared" si="12"/>
        <v>4</v>
      </c>
      <c r="F30" s="11">
        <f t="shared" si="12"/>
        <v>3</v>
      </c>
      <c r="G30" s="12">
        <f>F30/E30</f>
        <v>0.75</v>
      </c>
      <c r="H30" s="11"/>
      <c r="I30" s="11"/>
      <c r="J30" s="12"/>
      <c r="K30" s="11"/>
      <c r="L30" s="11"/>
      <c r="M30" s="12"/>
      <c r="N30" s="11"/>
      <c r="O30" s="11"/>
      <c r="P30" s="12"/>
      <c r="Q30" s="11"/>
      <c r="R30" s="11"/>
      <c r="S30" s="12"/>
      <c r="T30" s="11"/>
      <c r="U30" s="11"/>
      <c r="V30" s="12"/>
      <c r="W30" s="21">
        <f t="shared" si="1"/>
        <v>34</v>
      </c>
      <c r="X30" s="11">
        <f t="shared" si="1"/>
        <v>28</v>
      </c>
      <c r="Y30" s="28">
        <f t="shared" si="2"/>
        <v>0.823529411764706</v>
      </c>
    </row>
    <row r="31" spans="1:25">
      <c r="A31" s="7" t="s">
        <v>40</v>
      </c>
      <c r="B31" s="8">
        <v>3</v>
      </c>
      <c r="C31" s="8">
        <v>3</v>
      </c>
      <c r="D31" s="9">
        <f t="shared" si="0"/>
        <v>1</v>
      </c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8"/>
      <c r="R31" s="8"/>
      <c r="S31" s="9"/>
      <c r="T31" s="8"/>
      <c r="U31" s="8"/>
      <c r="V31" s="9"/>
      <c r="W31" s="22">
        <f>B31+E31+H31+K31+N31+Q31+T31</f>
        <v>3</v>
      </c>
      <c r="X31" s="8">
        <f>C31+F31+I31+L31+O31+R31+U31</f>
        <v>3</v>
      </c>
      <c r="Y31" s="27">
        <f t="shared" si="2"/>
        <v>1</v>
      </c>
    </row>
    <row r="32" spans="1:25">
      <c r="A32" s="7" t="s">
        <v>41</v>
      </c>
      <c r="B32" s="8">
        <v>37</v>
      </c>
      <c r="C32" s="8">
        <v>36</v>
      </c>
      <c r="D32" s="9">
        <f t="shared" si="0"/>
        <v>0.972972972972973</v>
      </c>
      <c r="E32" s="8"/>
      <c r="F32" s="8"/>
      <c r="G32" s="9"/>
      <c r="H32" s="8"/>
      <c r="I32" s="8"/>
      <c r="J32" s="9"/>
      <c r="K32" s="8"/>
      <c r="L32" s="8"/>
      <c r="M32" s="9"/>
      <c r="N32" s="8"/>
      <c r="O32" s="8"/>
      <c r="P32" s="9"/>
      <c r="Q32" s="8"/>
      <c r="R32" s="8"/>
      <c r="S32" s="9"/>
      <c r="T32" s="8"/>
      <c r="U32" s="8"/>
      <c r="V32" s="9"/>
      <c r="W32" s="22">
        <f t="shared" si="1"/>
        <v>37</v>
      </c>
      <c r="X32" s="8">
        <f t="shared" si="1"/>
        <v>36</v>
      </c>
      <c r="Y32" s="27">
        <f t="shared" si="2"/>
        <v>0.972972972972973</v>
      </c>
    </row>
    <row r="33" spans="1:25">
      <c r="A33" s="7" t="s">
        <v>42</v>
      </c>
      <c r="B33" s="8">
        <v>50</v>
      </c>
      <c r="C33" s="8">
        <v>50</v>
      </c>
      <c r="D33" s="9">
        <f t="shared" si="0"/>
        <v>1</v>
      </c>
      <c r="E33" s="8">
        <v>2</v>
      </c>
      <c r="F33" s="8">
        <v>2</v>
      </c>
      <c r="G33" s="9">
        <f>F33/E33</f>
        <v>1</v>
      </c>
      <c r="H33" s="8"/>
      <c r="I33" s="8"/>
      <c r="J33" s="9"/>
      <c r="K33" s="8"/>
      <c r="L33" s="8"/>
      <c r="M33" s="9"/>
      <c r="N33" s="8"/>
      <c r="O33" s="8"/>
      <c r="P33" s="9"/>
      <c r="Q33" s="8"/>
      <c r="R33" s="8"/>
      <c r="S33" s="9"/>
      <c r="T33" s="8"/>
      <c r="U33" s="8"/>
      <c r="V33" s="9"/>
      <c r="W33" s="22">
        <f t="shared" si="1"/>
        <v>52</v>
      </c>
      <c r="X33" s="8">
        <f t="shared" si="1"/>
        <v>52</v>
      </c>
      <c r="Y33" s="27">
        <f t="shared" si="2"/>
        <v>1</v>
      </c>
    </row>
    <row r="34" spans="1:25">
      <c r="A34" s="7" t="s">
        <v>43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22"/>
      <c r="X34" s="8"/>
      <c r="Y34" s="27"/>
    </row>
    <row r="35" spans="1:25">
      <c r="A35" s="7" t="s">
        <v>44</v>
      </c>
      <c r="B35" s="8">
        <v>2</v>
      </c>
      <c r="C35" s="8">
        <v>2</v>
      </c>
      <c r="D35" s="9">
        <f t="shared" si="0"/>
        <v>1</v>
      </c>
      <c r="E35" s="8"/>
      <c r="F35" s="8"/>
      <c r="G35" s="9"/>
      <c r="H35" s="8"/>
      <c r="I35" s="8"/>
      <c r="J35" s="9"/>
      <c r="K35" s="8"/>
      <c r="L35" s="8"/>
      <c r="M35" s="9"/>
      <c r="N35" s="8"/>
      <c r="O35" s="8"/>
      <c r="P35" s="9"/>
      <c r="Q35" s="8"/>
      <c r="R35" s="8"/>
      <c r="S35" s="9"/>
      <c r="T35" s="8"/>
      <c r="U35" s="8"/>
      <c r="V35" s="9"/>
      <c r="W35" s="22">
        <f t="shared" si="1"/>
        <v>2</v>
      </c>
      <c r="X35" s="8">
        <f t="shared" si="1"/>
        <v>2</v>
      </c>
      <c r="Y35" s="27">
        <f t="shared" si="2"/>
        <v>1</v>
      </c>
    </row>
    <row r="36" spans="1:25">
      <c r="A36" s="10" t="s">
        <v>45</v>
      </c>
      <c r="B36" s="11">
        <f t="shared" ref="B36:C36" si="13">SUM(B31:B35)</f>
        <v>92</v>
      </c>
      <c r="C36" s="11">
        <f t="shared" si="13"/>
        <v>91</v>
      </c>
      <c r="D36" s="12">
        <f t="shared" si="0"/>
        <v>0.989130434782609</v>
      </c>
      <c r="E36" s="11">
        <f>SUM(E31:E35)</f>
        <v>2</v>
      </c>
      <c r="F36" s="11">
        <f>SUM(F31:F35)</f>
        <v>2</v>
      </c>
      <c r="G36" s="12">
        <f>F36/E36</f>
        <v>1</v>
      </c>
      <c r="H36" s="11"/>
      <c r="I36" s="11"/>
      <c r="J36" s="12"/>
      <c r="K36" s="11"/>
      <c r="L36" s="11"/>
      <c r="M36" s="12"/>
      <c r="N36" s="11"/>
      <c r="O36" s="11"/>
      <c r="P36" s="12"/>
      <c r="Q36" s="11"/>
      <c r="R36" s="11"/>
      <c r="S36" s="12"/>
      <c r="T36" s="11"/>
      <c r="U36" s="11"/>
      <c r="V36" s="12"/>
      <c r="W36" s="21">
        <f t="shared" si="1"/>
        <v>94</v>
      </c>
      <c r="X36" s="11">
        <f t="shared" si="1"/>
        <v>93</v>
      </c>
      <c r="Y36" s="28">
        <f t="shared" si="2"/>
        <v>0.98936170212766</v>
      </c>
    </row>
    <row r="37" spans="1:25">
      <c r="A37" s="10" t="s">
        <v>46</v>
      </c>
      <c r="B37" s="11">
        <f t="shared" ref="B37:F37" si="14">B30+B36</f>
        <v>122</v>
      </c>
      <c r="C37" s="11">
        <f t="shared" si="14"/>
        <v>116</v>
      </c>
      <c r="D37" s="12">
        <f t="shared" si="0"/>
        <v>0.950819672131147</v>
      </c>
      <c r="E37" s="11">
        <f t="shared" si="14"/>
        <v>6</v>
      </c>
      <c r="F37" s="11">
        <f t="shared" si="14"/>
        <v>5</v>
      </c>
      <c r="G37" s="12">
        <f>F37/E37</f>
        <v>0.833333333333333</v>
      </c>
      <c r="H37" s="11"/>
      <c r="I37" s="11"/>
      <c r="J37" s="12"/>
      <c r="K37" s="11"/>
      <c r="L37" s="11"/>
      <c r="M37" s="12"/>
      <c r="N37" s="11"/>
      <c r="O37" s="11"/>
      <c r="P37" s="12"/>
      <c r="Q37" s="11"/>
      <c r="R37" s="11"/>
      <c r="S37" s="12"/>
      <c r="T37" s="11"/>
      <c r="U37" s="11"/>
      <c r="V37" s="12"/>
      <c r="W37" s="21">
        <f t="shared" si="1"/>
        <v>128</v>
      </c>
      <c r="X37" s="11">
        <f t="shared" si="1"/>
        <v>121</v>
      </c>
      <c r="Y37" s="28">
        <f t="shared" si="2"/>
        <v>0.9453125</v>
      </c>
    </row>
    <row r="38" spans="1:25">
      <c r="A38" s="7" t="s">
        <v>47</v>
      </c>
      <c r="B38" s="8">
        <v>9</v>
      </c>
      <c r="C38" s="8">
        <v>8</v>
      </c>
      <c r="D38" s="9">
        <f t="shared" si="0"/>
        <v>0.888888888888889</v>
      </c>
      <c r="E38" s="8">
        <v>4</v>
      </c>
      <c r="F38" s="8">
        <v>2</v>
      </c>
      <c r="G38" s="9">
        <f>F38/E38</f>
        <v>0.5</v>
      </c>
      <c r="H38" s="8"/>
      <c r="I38" s="8"/>
      <c r="J38" s="9"/>
      <c r="K38" s="8"/>
      <c r="L38" s="8"/>
      <c r="M38" s="9"/>
      <c r="N38" s="8"/>
      <c r="O38" s="8"/>
      <c r="P38" s="9"/>
      <c r="Q38" s="8"/>
      <c r="R38" s="8"/>
      <c r="S38" s="9"/>
      <c r="T38" s="8"/>
      <c r="U38" s="8"/>
      <c r="V38" s="9"/>
      <c r="W38" s="22">
        <f t="shared" si="1"/>
        <v>13</v>
      </c>
      <c r="X38" s="8">
        <f t="shared" si="1"/>
        <v>10</v>
      </c>
      <c r="Y38" s="27">
        <f t="shared" si="2"/>
        <v>0.769230769230769</v>
      </c>
    </row>
    <row r="39" spans="1:25">
      <c r="A39" s="7" t="s">
        <v>48</v>
      </c>
      <c r="B39" s="8">
        <v>11</v>
      </c>
      <c r="C39" s="8">
        <v>10</v>
      </c>
      <c r="D39" s="9">
        <f t="shared" si="0"/>
        <v>0.909090909090909</v>
      </c>
      <c r="E39" s="8"/>
      <c r="F39" s="8"/>
      <c r="G39" s="9"/>
      <c r="H39" s="8"/>
      <c r="I39" s="8"/>
      <c r="J39" s="9"/>
      <c r="K39" s="8"/>
      <c r="L39" s="8"/>
      <c r="M39" s="9"/>
      <c r="N39" s="8"/>
      <c r="O39" s="8"/>
      <c r="P39" s="9"/>
      <c r="Q39" s="8"/>
      <c r="R39" s="8"/>
      <c r="S39" s="9"/>
      <c r="T39" s="8"/>
      <c r="U39" s="8"/>
      <c r="V39" s="9"/>
      <c r="W39" s="22">
        <f t="shared" si="1"/>
        <v>11</v>
      </c>
      <c r="X39" s="8">
        <f t="shared" si="1"/>
        <v>10</v>
      </c>
      <c r="Y39" s="27">
        <f t="shared" si="2"/>
        <v>0.909090909090909</v>
      </c>
    </row>
    <row r="40" spans="1:25">
      <c r="A40" s="7" t="s">
        <v>49</v>
      </c>
      <c r="B40" s="8">
        <v>54</v>
      </c>
      <c r="C40" s="8">
        <v>50</v>
      </c>
      <c r="D40" s="9">
        <f t="shared" si="0"/>
        <v>0.925925925925926</v>
      </c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8"/>
      <c r="R40" s="8"/>
      <c r="S40" s="9"/>
      <c r="T40" s="8"/>
      <c r="U40" s="8"/>
      <c r="V40" s="9"/>
      <c r="W40" s="22">
        <f t="shared" si="1"/>
        <v>54</v>
      </c>
      <c r="X40" s="8">
        <f t="shared" si="1"/>
        <v>50</v>
      </c>
      <c r="Y40" s="27">
        <f t="shared" si="2"/>
        <v>0.925925925925926</v>
      </c>
    </row>
    <row r="41" spans="1:25">
      <c r="A41" s="7" t="s">
        <v>50</v>
      </c>
      <c r="B41" s="8">
        <v>3</v>
      </c>
      <c r="C41" s="8">
        <v>3</v>
      </c>
      <c r="D41" s="9">
        <f t="shared" si="0"/>
        <v>1</v>
      </c>
      <c r="E41" s="8">
        <v>1</v>
      </c>
      <c r="F41" s="8">
        <v>1</v>
      </c>
      <c r="G41" s="9">
        <f t="shared" ref="G41:G46" si="15">F41/E41</f>
        <v>1</v>
      </c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22">
        <f>B41+E41+H41+K41+N41+Q41+T41</f>
        <v>4</v>
      </c>
      <c r="X41" s="8">
        <f>C41+F41+I41+L41+O41+R41+U41</f>
        <v>4</v>
      </c>
      <c r="Y41" s="27">
        <f t="shared" si="2"/>
        <v>1</v>
      </c>
    </row>
    <row r="42" spans="1:25">
      <c r="A42" s="7" t="s">
        <v>51</v>
      </c>
      <c r="B42" s="8">
        <v>2</v>
      </c>
      <c r="C42" s="8">
        <v>1</v>
      </c>
      <c r="D42" s="9">
        <f t="shared" si="0"/>
        <v>0.5</v>
      </c>
      <c r="E42" s="8"/>
      <c r="F42" s="8"/>
      <c r="G42" s="9"/>
      <c r="H42" s="8"/>
      <c r="I42" s="8"/>
      <c r="J42" s="9"/>
      <c r="K42" s="8"/>
      <c r="L42" s="8"/>
      <c r="M42" s="9"/>
      <c r="N42" s="8"/>
      <c r="O42" s="8"/>
      <c r="P42" s="9"/>
      <c r="Q42" s="8"/>
      <c r="R42" s="8"/>
      <c r="S42" s="9"/>
      <c r="T42" s="8"/>
      <c r="U42" s="8"/>
      <c r="V42" s="9"/>
      <c r="W42" s="22">
        <f t="shared" si="1"/>
        <v>2</v>
      </c>
      <c r="X42" s="8">
        <f t="shared" si="1"/>
        <v>1</v>
      </c>
      <c r="Y42" s="27">
        <f t="shared" si="2"/>
        <v>0.5</v>
      </c>
    </row>
    <row r="43" spans="1:25">
      <c r="A43" s="10" t="s">
        <v>52</v>
      </c>
      <c r="B43" s="11">
        <f t="shared" ref="B43:F43" si="16">SUM(B38:B42)</f>
        <v>79</v>
      </c>
      <c r="C43" s="11">
        <f t="shared" si="16"/>
        <v>72</v>
      </c>
      <c r="D43" s="12">
        <f t="shared" si="0"/>
        <v>0.911392405063291</v>
      </c>
      <c r="E43" s="11">
        <f t="shared" si="16"/>
        <v>5</v>
      </c>
      <c r="F43" s="11">
        <f t="shared" si="16"/>
        <v>3</v>
      </c>
      <c r="G43" s="12">
        <f t="shared" si="15"/>
        <v>0.6</v>
      </c>
      <c r="H43" s="11"/>
      <c r="I43" s="11"/>
      <c r="J43" s="12"/>
      <c r="K43" s="11"/>
      <c r="L43" s="11"/>
      <c r="M43" s="12"/>
      <c r="N43" s="11"/>
      <c r="O43" s="11"/>
      <c r="P43" s="12"/>
      <c r="Q43" s="11"/>
      <c r="R43" s="11"/>
      <c r="S43" s="12"/>
      <c r="T43" s="11"/>
      <c r="U43" s="11"/>
      <c r="V43" s="12"/>
      <c r="W43" s="21">
        <f t="shared" si="1"/>
        <v>84</v>
      </c>
      <c r="X43" s="11">
        <f t="shared" si="1"/>
        <v>75</v>
      </c>
      <c r="Y43" s="28">
        <f t="shared" si="2"/>
        <v>0.892857142857143</v>
      </c>
    </row>
    <row r="44" spans="1:25">
      <c r="A44" s="7" t="s">
        <v>53</v>
      </c>
      <c r="B44" s="8">
        <v>3</v>
      </c>
      <c r="C44" s="8">
        <v>3</v>
      </c>
      <c r="D44" s="9">
        <f t="shared" si="0"/>
        <v>1</v>
      </c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8"/>
      <c r="U44" s="8"/>
      <c r="V44" s="9"/>
      <c r="W44" s="22">
        <f>B44+E44+H44+K44+N44+Q44+T44</f>
        <v>3</v>
      </c>
      <c r="X44" s="8">
        <f>C44+F44+I44+L44+O44+R44+U44</f>
        <v>3</v>
      </c>
      <c r="Y44" s="27">
        <f t="shared" si="2"/>
        <v>1</v>
      </c>
    </row>
    <row r="45" spans="1:25">
      <c r="A45" s="7" t="s">
        <v>54</v>
      </c>
      <c r="B45" s="8">
        <v>44</v>
      </c>
      <c r="C45" s="8">
        <v>43</v>
      </c>
      <c r="D45" s="9">
        <f t="shared" si="0"/>
        <v>0.977272727272727</v>
      </c>
      <c r="E45" s="8"/>
      <c r="F45" s="8"/>
      <c r="G45" s="9"/>
      <c r="H45" s="8"/>
      <c r="I45" s="8"/>
      <c r="J45" s="9"/>
      <c r="K45" s="8"/>
      <c r="L45" s="8"/>
      <c r="M45" s="9"/>
      <c r="N45" s="8"/>
      <c r="O45" s="8"/>
      <c r="P45" s="9"/>
      <c r="Q45" s="8"/>
      <c r="R45" s="8"/>
      <c r="S45" s="9"/>
      <c r="T45" s="8"/>
      <c r="U45" s="8"/>
      <c r="V45" s="9"/>
      <c r="W45" s="22">
        <f t="shared" si="1"/>
        <v>44</v>
      </c>
      <c r="X45" s="8">
        <f t="shared" si="1"/>
        <v>43</v>
      </c>
      <c r="Y45" s="27">
        <f t="shared" si="2"/>
        <v>0.977272727272727</v>
      </c>
    </row>
    <row r="46" spans="1:25">
      <c r="A46" s="7" t="s">
        <v>55</v>
      </c>
      <c r="B46" s="8">
        <v>49</v>
      </c>
      <c r="C46" s="8">
        <v>47</v>
      </c>
      <c r="D46" s="9">
        <f t="shared" si="0"/>
        <v>0.959183673469388</v>
      </c>
      <c r="E46" s="8">
        <v>3</v>
      </c>
      <c r="F46" s="8">
        <v>3</v>
      </c>
      <c r="G46" s="9">
        <f t="shared" si="15"/>
        <v>1</v>
      </c>
      <c r="H46" s="8"/>
      <c r="I46" s="8"/>
      <c r="J46" s="9"/>
      <c r="K46" s="8"/>
      <c r="L46" s="8"/>
      <c r="M46" s="9"/>
      <c r="N46" s="8"/>
      <c r="O46" s="8"/>
      <c r="P46" s="9"/>
      <c r="Q46" s="8"/>
      <c r="R46" s="8"/>
      <c r="S46" s="9"/>
      <c r="T46" s="8"/>
      <c r="U46" s="8"/>
      <c r="V46" s="9"/>
      <c r="W46" s="22">
        <f t="shared" si="1"/>
        <v>52</v>
      </c>
      <c r="X46" s="8">
        <f t="shared" si="1"/>
        <v>50</v>
      </c>
      <c r="Y46" s="27">
        <f t="shared" si="2"/>
        <v>0.961538461538462</v>
      </c>
    </row>
    <row r="47" spans="1:25">
      <c r="A47" s="7" t="s">
        <v>56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22"/>
      <c r="X47" s="8"/>
      <c r="Y47" s="27"/>
    </row>
    <row r="48" spans="1:25">
      <c r="A48" s="7" t="s">
        <v>57</v>
      </c>
      <c r="B48" s="8">
        <v>2</v>
      </c>
      <c r="C48" s="8">
        <v>2</v>
      </c>
      <c r="D48" s="9">
        <f t="shared" si="0"/>
        <v>1</v>
      </c>
      <c r="E48" s="8"/>
      <c r="F48" s="8"/>
      <c r="G48" s="9"/>
      <c r="H48" s="8"/>
      <c r="I48" s="8"/>
      <c r="J48" s="9"/>
      <c r="K48" s="8"/>
      <c r="L48" s="8"/>
      <c r="M48" s="9"/>
      <c r="N48" s="8"/>
      <c r="O48" s="8"/>
      <c r="P48" s="9"/>
      <c r="Q48" s="8"/>
      <c r="R48" s="8"/>
      <c r="S48" s="9"/>
      <c r="T48" s="8"/>
      <c r="U48" s="8"/>
      <c r="V48" s="9"/>
      <c r="W48" s="22">
        <f t="shared" si="1"/>
        <v>2</v>
      </c>
      <c r="X48" s="8">
        <f t="shared" si="1"/>
        <v>2</v>
      </c>
      <c r="Y48" s="27">
        <f t="shared" si="2"/>
        <v>1</v>
      </c>
    </row>
    <row r="49" spans="1:25">
      <c r="A49" s="10" t="s">
        <v>58</v>
      </c>
      <c r="B49" s="11">
        <f t="shared" ref="B49:F49" si="17">SUM(B44:B48)</f>
        <v>98</v>
      </c>
      <c r="C49" s="11">
        <f t="shared" si="17"/>
        <v>95</v>
      </c>
      <c r="D49" s="12">
        <f t="shared" si="0"/>
        <v>0.969387755102041</v>
      </c>
      <c r="E49" s="11">
        <f t="shared" si="17"/>
        <v>3</v>
      </c>
      <c r="F49" s="11">
        <f t="shared" si="17"/>
        <v>3</v>
      </c>
      <c r="G49" s="12">
        <f t="shared" ref="G49:G52" si="18">F49/E49</f>
        <v>1</v>
      </c>
      <c r="H49" s="11"/>
      <c r="I49" s="11"/>
      <c r="J49" s="12"/>
      <c r="K49" s="11"/>
      <c r="L49" s="11"/>
      <c r="M49" s="12"/>
      <c r="N49" s="11"/>
      <c r="O49" s="11"/>
      <c r="P49" s="12"/>
      <c r="Q49" s="11"/>
      <c r="R49" s="11"/>
      <c r="S49" s="12"/>
      <c r="T49" s="11"/>
      <c r="U49" s="11"/>
      <c r="V49" s="12"/>
      <c r="W49" s="21">
        <f t="shared" si="1"/>
        <v>101</v>
      </c>
      <c r="X49" s="11">
        <f t="shared" si="1"/>
        <v>98</v>
      </c>
      <c r="Y49" s="28">
        <f t="shared" si="2"/>
        <v>0.97029702970297</v>
      </c>
    </row>
    <row r="50" spans="1:25">
      <c r="A50" s="10" t="s">
        <v>59</v>
      </c>
      <c r="B50" s="11">
        <f t="shared" ref="B50:F50" si="19">B43+B49</f>
        <v>177</v>
      </c>
      <c r="C50" s="11">
        <f t="shared" si="19"/>
        <v>167</v>
      </c>
      <c r="D50" s="12">
        <f t="shared" si="0"/>
        <v>0.943502824858757</v>
      </c>
      <c r="E50" s="11">
        <f t="shared" si="19"/>
        <v>8</v>
      </c>
      <c r="F50" s="11">
        <f t="shared" si="19"/>
        <v>6</v>
      </c>
      <c r="G50" s="12">
        <f t="shared" si="18"/>
        <v>0.75</v>
      </c>
      <c r="H50" s="11"/>
      <c r="I50" s="11"/>
      <c r="J50" s="12"/>
      <c r="K50" s="11"/>
      <c r="L50" s="11"/>
      <c r="M50" s="12"/>
      <c r="N50" s="11"/>
      <c r="O50" s="11"/>
      <c r="P50" s="12"/>
      <c r="Q50" s="11"/>
      <c r="R50" s="11"/>
      <c r="S50" s="12"/>
      <c r="T50" s="11"/>
      <c r="U50" s="11"/>
      <c r="V50" s="12"/>
      <c r="W50" s="21">
        <f t="shared" si="1"/>
        <v>185</v>
      </c>
      <c r="X50" s="11">
        <f t="shared" si="1"/>
        <v>173</v>
      </c>
      <c r="Y50" s="28">
        <f t="shared" si="2"/>
        <v>0.935135135135135</v>
      </c>
    </row>
    <row r="51" customHeight="1" spans="1:25">
      <c r="A51" s="10" t="s">
        <v>60</v>
      </c>
      <c r="B51" s="11">
        <f t="shared" ref="B51:F51" si="20">B37+B50</f>
        <v>299</v>
      </c>
      <c r="C51" s="11">
        <f t="shared" si="20"/>
        <v>283</v>
      </c>
      <c r="D51" s="12">
        <f t="shared" si="0"/>
        <v>0.946488294314381</v>
      </c>
      <c r="E51" s="11">
        <f t="shared" si="20"/>
        <v>14</v>
      </c>
      <c r="F51" s="11">
        <f t="shared" si="20"/>
        <v>11</v>
      </c>
      <c r="G51" s="12">
        <f t="shared" si="18"/>
        <v>0.785714285714286</v>
      </c>
      <c r="H51" s="11"/>
      <c r="I51" s="11"/>
      <c r="J51" s="12"/>
      <c r="K51" s="11"/>
      <c r="L51" s="11"/>
      <c r="M51" s="12"/>
      <c r="N51" s="11"/>
      <c r="O51" s="11"/>
      <c r="P51" s="12"/>
      <c r="Q51" s="11"/>
      <c r="R51" s="11"/>
      <c r="S51" s="12"/>
      <c r="T51" s="11"/>
      <c r="U51" s="11"/>
      <c r="V51" s="12"/>
      <c r="W51" s="21">
        <f t="shared" si="1"/>
        <v>313</v>
      </c>
      <c r="X51" s="11">
        <f t="shared" si="1"/>
        <v>294</v>
      </c>
      <c r="Y51" s="28">
        <f t="shared" si="2"/>
        <v>0.939297124600639</v>
      </c>
    </row>
    <row r="52" customHeight="1" spans="1:25">
      <c r="A52" s="10" t="s">
        <v>61</v>
      </c>
      <c r="B52" s="11">
        <f>B24+B51</f>
        <v>1239</v>
      </c>
      <c r="C52" s="11">
        <f>C24+C51</f>
        <v>1085</v>
      </c>
      <c r="D52" s="12">
        <f t="shared" si="0"/>
        <v>0.875706214689266</v>
      </c>
      <c r="E52" s="11">
        <f>E24+E51</f>
        <v>273</v>
      </c>
      <c r="F52" s="11">
        <f>F24+F51</f>
        <v>245</v>
      </c>
      <c r="G52" s="12">
        <f t="shared" si="18"/>
        <v>0.897435897435897</v>
      </c>
      <c r="H52" s="11"/>
      <c r="I52" s="11"/>
      <c r="J52" s="12"/>
      <c r="K52" s="11">
        <f>K24+K51</f>
        <v>51</v>
      </c>
      <c r="L52" s="11">
        <f>L24+L51</f>
        <v>51</v>
      </c>
      <c r="M52" s="12">
        <f t="shared" ref="M52" si="21">L52/K52</f>
        <v>1</v>
      </c>
      <c r="N52" s="11">
        <f>N24+N51</f>
        <v>497</v>
      </c>
      <c r="O52" s="11">
        <f>O24+O51</f>
        <v>472</v>
      </c>
      <c r="P52" s="12">
        <f t="shared" ref="P52" si="22">O52/N52</f>
        <v>0.949698189134809</v>
      </c>
      <c r="Q52" s="11"/>
      <c r="R52" s="11"/>
      <c r="S52" s="12"/>
      <c r="T52" s="11">
        <f>T24+T51</f>
        <v>330</v>
      </c>
      <c r="U52" s="11">
        <f>U24+U51</f>
        <v>267</v>
      </c>
      <c r="V52" s="12">
        <f>U52/T52</f>
        <v>0.809090909090909</v>
      </c>
      <c r="W52" s="23">
        <f t="shared" si="1"/>
        <v>2390</v>
      </c>
      <c r="X52" s="24">
        <f t="shared" si="1"/>
        <v>2120</v>
      </c>
      <c r="Y52" s="29">
        <f t="shared" si="2"/>
        <v>0.887029288702929</v>
      </c>
    </row>
    <row r="53" ht="60" customHeight="1" spans="1:25">
      <c r="A53" s="13" t="s">
        <v>62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</sheetData>
  <mergeCells count="11">
    <mergeCell ref="A1:Y1"/>
    <mergeCell ref="B2:D2"/>
    <mergeCell ref="E2:G2"/>
    <mergeCell ref="H2:J2"/>
    <mergeCell ref="K2:M2"/>
    <mergeCell ref="N2:P2"/>
    <mergeCell ref="Q2:S2"/>
    <mergeCell ref="T2:V2"/>
    <mergeCell ref="W2:Y2"/>
    <mergeCell ref="A53:Y53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3"/>
  <sheetViews>
    <sheetView workbookViewId="0">
      <pane xSplit="1" ySplit="3" topLeftCell="B36" activePane="bottomRight" state="frozen"/>
      <selection/>
      <selection pane="topRight"/>
      <selection pane="bottomLeft"/>
      <selection pane="bottomRight" activeCell="B4" sqref="B4"/>
    </sheetView>
  </sheetViews>
  <sheetFormatPr defaultColWidth="9.12592592592593" defaultRowHeight="13.5"/>
  <cols>
    <col min="1" max="1" width="23.6222222222222" style="1" customWidth="1"/>
    <col min="2" max="25" width="5.37777777777778" style="2" customWidth="1"/>
    <col min="26" max="16384" width="9.12592592592593" style="2"/>
  </cols>
  <sheetData>
    <row r="1" ht="28.15" customHeight="1" spans="1:25">
      <c r="A1" s="30" t="s">
        <v>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</row>
    <row r="2" ht="56.1" customHeight="1" spans="1:25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17" t="s">
        <v>9</v>
      </c>
      <c r="X2" s="18"/>
      <c r="Y2" s="25"/>
    </row>
    <row r="3" ht="28.15" customHeight="1" spans="1:25">
      <c r="A3" s="5"/>
      <c r="B3" s="6" t="s">
        <v>10</v>
      </c>
      <c r="C3" s="6" t="s">
        <v>11</v>
      </c>
      <c r="D3" s="6" t="s">
        <v>12</v>
      </c>
      <c r="E3" s="6" t="s">
        <v>10</v>
      </c>
      <c r="F3" s="6" t="s">
        <v>11</v>
      </c>
      <c r="G3" s="6" t="s">
        <v>12</v>
      </c>
      <c r="H3" s="6" t="s">
        <v>10</v>
      </c>
      <c r="I3" s="6" t="s">
        <v>11</v>
      </c>
      <c r="J3" s="6" t="s">
        <v>12</v>
      </c>
      <c r="K3" s="6" t="s">
        <v>10</v>
      </c>
      <c r="L3" s="6" t="s">
        <v>11</v>
      </c>
      <c r="M3" s="6" t="s">
        <v>12</v>
      </c>
      <c r="N3" s="6" t="s">
        <v>10</v>
      </c>
      <c r="O3" s="6" t="s">
        <v>11</v>
      </c>
      <c r="P3" s="6" t="s">
        <v>12</v>
      </c>
      <c r="Q3" s="6" t="s">
        <v>10</v>
      </c>
      <c r="R3" s="6" t="s">
        <v>11</v>
      </c>
      <c r="S3" s="16" t="s">
        <v>12</v>
      </c>
      <c r="T3" s="6" t="s">
        <v>10</v>
      </c>
      <c r="U3" s="6" t="s">
        <v>11</v>
      </c>
      <c r="V3" s="6" t="s">
        <v>12</v>
      </c>
      <c r="W3" s="19" t="s">
        <v>10</v>
      </c>
      <c r="X3" s="6" t="s">
        <v>11</v>
      </c>
      <c r="Y3" s="26" t="s">
        <v>12</v>
      </c>
    </row>
    <row r="4" spans="1:25">
      <c r="A4" s="7" t="s">
        <v>13</v>
      </c>
      <c r="B4" s="8">
        <v>295</v>
      </c>
      <c r="C4" s="8">
        <v>211</v>
      </c>
      <c r="D4" s="9">
        <f t="shared" ref="D4:D52" si="0">C4/B4</f>
        <v>0.715254237288136</v>
      </c>
      <c r="E4" s="8">
        <v>49</v>
      </c>
      <c r="F4" s="8">
        <v>36</v>
      </c>
      <c r="G4" s="9">
        <f>F4/E4</f>
        <v>0.73469387755102</v>
      </c>
      <c r="H4" s="8"/>
      <c r="I4" s="8"/>
      <c r="J4" s="9"/>
      <c r="K4" s="8"/>
      <c r="L4" s="8"/>
      <c r="M4" s="9"/>
      <c r="N4" s="8">
        <v>99</v>
      </c>
      <c r="O4" s="8">
        <v>69</v>
      </c>
      <c r="P4" s="9">
        <f>O4/N4</f>
        <v>0.696969696969697</v>
      </c>
      <c r="Q4" s="8"/>
      <c r="R4" s="8"/>
      <c r="S4" s="9"/>
      <c r="T4" s="8">
        <v>39</v>
      </c>
      <c r="U4" s="8">
        <v>24</v>
      </c>
      <c r="V4" s="9">
        <f>U4/T4</f>
        <v>0.615384615384615</v>
      </c>
      <c r="W4" s="20">
        <f t="shared" ref="W4:X52" si="1">B4+E4+H4+K4+N4+Q4+T4</f>
        <v>482</v>
      </c>
      <c r="X4" s="8">
        <f t="shared" si="1"/>
        <v>340</v>
      </c>
      <c r="Y4" s="27">
        <f t="shared" ref="Y4:Y52" si="2">X4/W4</f>
        <v>0.705394190871369</v>
      </c>
    </row>
    <row r="5" spans="1:25">
      <c r="A5" s="7" t="s">
        <v>14</v>
      </c>
      <c r="B5" s="8"/>
      <c r="C5" s="8"/>
      <c r="D5" s="9"/>
      <c r="E5" s="8">
        <v>52</v>
      </c>
      <c r="F5" s="8">
        <v>49</v>
      </c>
      <c r="G5" s="9">
        <f t="shared" ref="G5:G25" si="3">F5/E5</f>
        <v>0.942307692307692</v>
      </c>
      <c r="H5" s="8"/>
      <c r="I5" s="8"/>
      <c r="J5" s="9"/>
      <c r="K5" s="8"/>
      <c r="L5" s="8"/>
      <c r="M5" s="9"/>
      <c r="N5" s="8"/>
      <c r="O5" s="8"/>
      <c r="P5" s="9"/>
      <c r="Q5" s="8"/>
      <c r="R5" s="8"/>
      <c r="S5" s="9"/>
      <c r="T5" s="8"/>
      <c r="U5" s="8"/>
      <c r="V5" s="9"/>
      <c r="W5" s="20">
        <f t="shared" si="1"/>
        <v>52</v>
      </c>
      <c r="X5" s="8">
        <f t="shared" si="1"/>
        <v>49</v>
      </c>
      <c r="Y5" s="27">
        <f t="shared" si="2"/>
        <v>0.942307692307692</v>
      </c>
    </row>
    <row r="6" spans="1:25">
      <c r="A6" s="7" t="s">
        <v>15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20"/>
      <c r="X6" s="8"/>
      <c r="Y6" s="27"/>
    </row>
    <row r="7" spans="1:25">
      <c r="A7" s="7" t="s">
        <v>16</v>
      </c>
      <c r="B7" s="8">
        <v>152</v>
      </c>
      <c r="C7" s="8">
        <v>127</v>
      </c>
      <c r="D7" s="9">
        <f>C7/B7</f>
        <v>0.835526315789474</v>
      </c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  <c r="Q7" s="8"/>
      <c r="R7" s="8"/>
      <c r="S7" s="9"/>
      <c r="T7" s="8">
        <v>131</v>
      </c>
      <c r="U7" s="8">
        <v>104</v>
      </c>
      <c r="V7" s="9">
        <f>U7/T7</f>
        <v>0.793893129770992</v>
      </c>
      <c r="W7" s="20">
        <f t="shared" si="1"/>
        <v>283</v>
      </c>
      <c r="X7" s="8">
        <f t="shared" si="1"/>
        <v>231</v>
      </c>
      <c r="Y7" s="27">
        <f t="shared" si="2"/>
        <v>0.816254416961131</v>
      </c>
    </row>
    <row r="8" spans="1:25">
      <c r="A8" s="7" t="s">
        <v>17</v>
      </c>
      <c r="B8" s="8">
        <v>184</v>
      </c>
      <c r="C8" s="8">
        <v>164</v>
      </c>
      <c r="D8" s="9">
        <f t="shared" si="0"/>
        <v>0.891304347826087</v>
      </c>
      <c r="E8" s="8"/>
      <c r="F8" s="8"/>
      <c r="G8" s="9"/>
      <c r="H8" s="8"/>
      <c r="I8" s="8"/>
      <c r="J8" s="9"/>
      <c r="K8" s="8"/>
      <c r="L8" s="8"/>
      <c r="M8" s="9"/>
      <c r="N8" s="8"/>
      <c r="O8" s="8"/>
      <c r="P8" s="9"/>
      <c r="Q8" s="8"/>
      <c r="R8" s="8"/>
      <c r="S8" s="9"/>
      <c r="T8" s="8">
        <v>73</v>
      </c>
      <c r="U8" s="8">
        <v>62</v>
      </c>
      <c r="V8" s="9">
        <f>U8/T8</f>
        <v>0.849315068493151</v>
      </c>
      <c r="W8" s="20">
        <f t="shared" si="1"/>
        <v>257</v>
      </c>
      <c r="X8" s="8">
        <f t="shared" si="1"/>
        <v>226</v>
      </c>
      <c r="Y8" s="27">
        <f t="shared" si="2"/>
        <v>0.879377431906615</v>
      </c>
    </row>
    <row r="9" spans="1:25">
      <c r="A9" s="10" t="s">
        <v>18</v>
      </c>
      <c r="B9" s="11">
        <f>SUM(B4:B8)</f>
        <v>631</v>
      </c>
      <c r="C9" s="11">
        <f>SUM(C4:C8)</f>
        <v>502</v>
      </c>
      <c r="D9" s="12">
        <f t="shared" si="0"/>
        <v>0.795562599049128</v>
      </c>
      <c r="E9" s="11">
        <f>SUM(E4:E8)</f>
        <v>101</v>
      </c>
      <c r="F9" s="11">
        <f>SUM(F4:F8)</f>
        <v>85</v>
      </c>
      <c r="G9" s="12">
        <f t="shared" si="3"/>
        <v>0.841584158415842</v>
      </c>
      <c r="H9" s="11"/>
      <c r="I9" s="11"/>
      <c r="J9" s="12"/>
      <c r="K9" s="11"/>
      <c r="L9" s="11"/>
      <c r="M9" s="12"/>
      <c r="N9" s="11">
        <f>SUM(N4:N8)</f>
        <v>99</v>
      </c>
      <c r="O9" s="11">
        <f>SUM(O4:O8)</f>
        <v>69</v>
      </c>
      <c r="P9" s="12">
        <f>O9/N9</f>
        <v>0.696969696969697</v>
      </c>
      <c r="Q9" s="11"/>
      <c r="R9" s="11"/>
      <c r="S9" s="12"/>
      <c r="T9" s="11">
        <f>SUM(T4:T8)</f>
        <v>243</v>
      </c>
      <c r="U9" s="11">
        <f>SUM(U4:U8)</f>
        <v>190</v>
      </c>
      <c r="V9" s="12">
        <f>U9/T9</f>
        <v>0.781893004115226</v>
      </c>
      <c r="W9" s="21">
        <f t="shared" si="1"/>
        <v>1074</v>
      </c>
      <c r="X9" s="11">
        <f t="shared" si="1"/>
        <v>846</v>
      </c>
      <c r="Y9" s="28">
        <f t="shared" si="2"/>
        <v>0.787709497206704</v>
      </c>
    </row>
    <row r="10" spans="1:25">
      <c r="A10" s="7" t="s">
        <v>19</v>
      </c>
      <c r="B10" s="8">
        <v>283</v>
      </c>
      <c r="C10" s="8">
        <v>278</v>
      </c>
      <c r="D10" s="9">
        <f t="shared" si="0"/>
        <v>0.982332155477032</v>
      </c>
      <c r="E10" s="8">
        <v>33</v>
      </c>
      <c r="F10" s="8">
        <v>33</v>
      </c>
      <c r="G10" s="9">
        <f t="shared" si="3"/>
        <v>1</v>
      </c>
      <c r="H10" s="8"/>
      <c r="I10" s="8"/>
      <c r="J10" s="9"/>
      <c r="K10" s="8"/>
      <c r="L10" s="8"/>
      <c r="M10" s="9"/>
      <c r="N10" s="8">
        <v>178</v>
      </c>
      <c r="O10" s="8">
        <v>168</v>
      </c>
      <c r="P10" s="9">
        <f t="shared" ref="P10:P14" si="4">O10/N10</f>
        <v>0.943820224719101</v>
      </c>
      <c r="Q10" s="8"/>
      <c r="R10" s="8"/>
      <c r="S10" s="9"/>
      <c r="T10" s="8">
        <v>13</v>
      </c>
      <c r="U10" s="8">
        <v>13</v>
      </c>
      <c r="V10" s="9">
        <f>U10/T10</f>
        <v>1</v>
      </c>
      <c r="W10" s="22">
        <f t="shared" si="1"/>
        <v>507</v>
      </c>
      <c r="X10" s="8">
        <f t="shared" si="1"/>
        <v>492</v>
      </c>
      <c r="Y10" s="27">
        <f t="shared" si="2"/>
        <v>0.970414201183432</v>
      </c>
    </row>
    <row r="11" spans="1:25">
      <c r="A11" s="7" t="s">
        <v>20</v>
      </c>
      <c r="B11" s="8">
        <v>27</v>
      </c>
      <c r="C11" s="8">
        <v>24</v>
      </c>
      <c r="D11" s="9">
        <f t="shared" si="0"/>
        <v>0.888888888888889</v>
      </c>
      <c r="E11" s="8">
        <v>16</v>
      </c>
      <c r="F11" s="8">
        <v>16</v>
      </c>
      <c r="G11" s="9">
        <f t="shared" si="3"/>
        <v>1</v>
      </c>
      <c r="H11" s="8"/>
      <c r="I11" s="8"/>
      <c r="J11" s="9"/>
      <c r="K11" s="8"/>
      <c r="L11" s="8"/>
      <c r="M11" s="9"/>
      <c r="N11" s="8">
        <v>30</v>
      </c>
      <c r="O11" s="8">
        <v>26</v>
      </c>
      <c r="P11" s="9">
        <f t="shared" si="4"/>
        <v>0.866666666666667</v>
      </c>
      <c r="Q11" s="8"/>
      <c r="R11" s="8"/>
      <c r="S11" s="9"/>
      <c r="T11" s="8"/>
      <c r="U11" s="8"/>
      <c r="V11" s="9"/>
      <c r="W11" s="22">
        <f t="shared" si="1"/>
        <v>73</v>
      </c>
      <c r="X11" s="8">
        <f t="shared" si="1"/>
        <v>66</v>
      </c>
      <c r="Y11" s="27">
        <f t="shared" si="2"/>
        <v>0.904109589041096</v>
      </c>
    </row>
    <row r="12" spans="1:25">
      <c r="A12" s="7" t="s">
        <v>21</v>
      </c>
      <c r="B12" s="8">
        <v>42</v>
      </c>
      <c r="C12" s="8">
        <v>41</v>
      </c>
      <c r="D12" s="9">
        <f t="shared" si="0"/>
        <v>0.976190476190476</v>
      </c>
      <c r="E12" s="8">
        <v>5</v>
      </c>
      <c r="F12" s="8">
        <v>5</v>
      </c>
      <c r="G12" s="9">
        <f t="shared" si="3"/>
        <v>1</v>
      </c>
      <c r="H12" s="8"/>
      <c r="I12" s="8"/>
      <c r="J12" s="9"/>
      <c r="K12" s="8"/>
      <c r="L12" s="8"/>
      <c r="M12" s="9"/>
      <c r="N12" s="8">
        <v>23</v>
      </c>
      <c r="O12" s="8">
        <v>23</v>
      </c>
      <c r="P12" s="9">
        <f t="shared" si="4"/>
        <v>1</v>
      </c>
      <c r="Q12" s="8"/>
      <c r="R12" s="8"/>
      <c r="S12" s="9"/>
      <c r="T12" s="8">
        <v>13</v>
      </c>
      <c r="U12" s="8">
        <v>10</v>
      </c>
      <c r="V12" s="9">
        <f>U12/T12</f>
        <v>0.769230769230769</v>
      </c>
      <c r="W12" s="22">
        <f t="shared" si="1"/>
        <v>83</v>
      </c>
      <c r="X12" s="8">
        <f t="shared" si="1"/>
        <v>79</v>
      </c>
      <c r="Y12" s="27">
        <f t="shared" si="2"/>
        <v>0.951807228915663</v>
      </c>
    </row>
    <row r="13" spans="1:25">
      <c r="A13" s="7" t="s">
        <v>22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22"/>
      <c r="X13" s="8"/>
      <c r="Y13" s="27"/>
    </row>
    <row r="14" spans="1:25">
      <c r="A14" s="7" t="s">
        <v>23</v>
      </c>
      <c r="B14" s="8">
        <v>13</v>
      </c>
      <c r="C14" s="8">
        <v>13</v>
      </c>
      <c r="D14" s="9">
        <f t="shared" si="0"/>
        <v>1</v>
      </c>
      <c r="E14" s="8">
        <v>10</v>
      </c>
      <c r="F14" s="8">
        <v>10</v>
      </c>
      <c r="G14" s="9">
        <f t="shared" si="3"/>
        <v>1</v>
      </c>
      <c r="H14" s="8"/>
      <c r="I14" s="8"/>
      <c r="J14" s="9"/>
      <c r="K14" s="8"/>
      <c r="L14" s="8"/>
      <c r="M14" s="9"/>
      <c r="N14" s="8">
        <v>23</v>
      </c>
      <c r="O14" s="8">
        <v>20</v>
      </c>
      <c r="P14" s="9">
        <f t="shared" si="4"/>
        <v>0.869565217391304</v>
      </c>
      <c r="Q14" s="8"/>
      <c r="R14" s="8"/>
      <c r="S14" s="9"/>
      <c r="T14" s="8">
        <v>1</v>
      </c>
      <c r="U14" s="8">
        <v>1</v>
      </c>
      <c r="V14" s="9">
        <f>U14/T14</f>
        <v>1</v>
      </c>
      <c r="W14" s="22">
        <f t="shared" si="1"/>
        <v>47</v>
      </c>
      <c r="X14" s="8">
        <f t="shared" si="1"/>
        <v>44</v>
      </c>
      <c r="Y14" s="27">
        <f t="shared" si="2"/>
        <v>0.936170212765957</v>
      </c>
    </row>
    <row r="15" spans="1:25">
      <c r="A15" s="7" t="s">
        <v>24</v>
      </c>
      <c r="B15" s="8">
        <v>1</v>
      </c>
      <c r="C15" s="8">
        <v>1</v>
      </c>
      <c r="D15" s="9">
        <f t="shared" si="0"/>
        <v>1</v>
      </c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8">
        <v>1</v>
      </c>
      <c r="U15" s="8">
        <v>1</v>
      </c>
      <c r="V15" s="9">
        <f>U15/T15</f>
        <v>1</v>
      </c>
      <c r="W15" s="22">
        <f>B15+E15+H15+K15+N15+Q15+T15</f>
        <v>2</v>
      </c>
      <c r="X15" s="8">
        <f>C15+F15+I15+L15+O15+R15+U15</f>
        <v>2</v>
      </c>
      <c r="Y15" s="27">
        <f t="shared" si="2"/>
        <v>1</v>
      </c>
    </row>
    <row r="16" spans="1:25">
      <c r="A16" s="7" t="s">
        <v>25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22"/>
      <c r="X16" s="8"/>
      <c r="Y16" s="27"/>
    </row>
    <row r="17" spans="1:25">
      <c r="A17" s="7" t="s">
        <v>26</v>
      </c>
      <c r="B17" s="8"/>
      <c r="C17" s="8"/>
      <c r="D17" s="9"/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22"/>
      <c r="X17" s="8"/>
      <c r="Y17" s="27"/>
    </row>
    <row r="18" spans="1:25">
      <c r="A18" s="7" t="s">
        <v>27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22"/>
      <c r="X18" s="8"/>
      <c r="Y18" s="27"/>
    </row>
    <row r="19" spans="1:25">
      <c r="A19" s="7" t="s">
        <v>28</v>
      </c>
      <c r="B19" s="8">
        <v>1</v>
      </c>
      <c r="C19" s="8">
        <v>1</v>
      </c>
      <c r="D19" s="9">
        <f>C19/B19</f>
        <v>1</v>
      </c>
      <c r="E19" s="8"/>
      <c r="F19" s="8"/>
      <c r="G19" s="9"/>
      <c r="H19" s="8"/>
      <c r="I19" s="8"/>
      <c r="J19" s="9"/>
      <c r="K19" s="8"/>
      <c r="L19" s="8"/>
      <c r="M19" s="9"/>
      <c r="N19" s="8"/>
      <c r="O19" s="8"/>
      <c r="P19" s="9"/>
      <c r="Q19" s="8"/>
      <c r="R19" s="8"/>
      <c r="S19" s="9"/>
      <c r="T19" s="8"/>
      <c r="U19" s="8"/>
      <c r="V19" s="9"/>
      <c r="W19" s="22">
        <f t="shared" si="1"/>
        <v>1</v>
      </c>
      <c r="X19" s="8">
        <f t="shared" si="1"/>
        <v>1</v>
      </c>
      <c r="Y19" s="27">
        <f t="shared" si="2"/>
        <v>1</v>
      </c>
    </row>
    <row r="20" spans="1:25">
      <c r="A20" s="7" t="s">
        <v>29</v>
      </c>
      <c r="B20" s="8"/>
      <c r="C20" s="8"/>
      <c r="D20" s="9"/>
      <c r="E20" s="8">
        <v>1</v>
      </c>
      <c r="F20" s="8">
        <v>1</v>
      </c>
      <c r="G20" s="9">
        <f t="shared" si="3"/>
        <v>1</v>
      </c>
      <c r="H20" s="8"/>
      <c r="I20" s="8"/>
      <c r="J20" s="9"/>
      <c r="K20" s="8"/>
      <c r="L20" s="8"/>
      <c r="M20" s="9"/>
      <c r="N20" s="8"/>
      <c r="O20" s="8"/>
      <c r="P20" s="9"/>
      <c r="Q20" s="8"/>
      <c r="R20" s="8"/>
      <c r="S20" s="9"/>
      <c r="T20" s="8"/>
      <c r="U20" s="8"/>
      <c r="V20" s="9"/>
      <c r="W20" s="22">
        <f t="shared" si="1"/>
        <v>1</v>
      </c>
      <c r="X20" s="8">
        <f t="shared" si="1"/>
        <v>1</v>
      </c>
      <c r="Y20" s="27">
        <f t="shared" si="2"/>
        <v>1</v>
      </c>
    </row>
    <row r="21" spans="1:25">
      <c r="A21" s="7" t="s">
        <v>30</v>
      </c>
      <c r="B21" s="8"/>
      <c r="C21" s="8"/>
      <c r="D21" s="9"/>
      <c r="E21" s="8">
        <v>1</v>
      </c>
      <c r="F21" s="8">
        <v>1</v>
      </c>
      <c r="G21" s="9">
        <f t="shared" si="3"/>
        <v>1</v>
      </c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22">
        <f t="shared" si="1"/>
        <v>1</v>
      </c>
      <c r="X21" s="8">
        <f t="shared" si="1"/>
        <v>1</v>
      </c>
      <c r="Y21" s="27">
        <f t="shared" si="2"/>
        <v>1</v>
      </c>
    </row>
    <row r="22" spans="1:25">
      <c r="A22" s="7" t="s">
        <v>31</v>
      </c>
      <c r="B22" s="8"/>
      <c r="C22" s="8"/>
      <c r="D22" s="9"/>
      <c r="E22" s="8"/>
      <c r="F22" s="8"/>
      <c r="G22" s="9"/>
      <c r="H22" s="8"/>
      <c r="I22" s="8"/>
      <c r="J22" s="9"/>
      <c r="K22" s="8"/>
      <c r="L22" s="8"/>
      <c r="M22" s="9"/>
      <c r="N22" s="8"/>
      <c r="O22" s="8"/>
      <c r="P22" s="9"/>
      <c r="Q22" s="8"/>
      <c r="R22" s="8"/>
      <c r="S22" s="9"/>
      <c r="T22" s="8"/>
      <c r="U22" s="8"/>
      <c r="V22" s="9"/>
      <c r="W22" s="22"/>
      <c r="X22" s="8"/>
      <c r="Y22" s="27"/>
    </row>
    <row r="23" spans="1:25">
      <c r="A23" s="10" t="s">
        <v>32</v>
      </c>
      <c r="B23" s="11">
        <f t="shared" ref="B23:F23" si="5">SUM(B10:B22)</f>
        <v>367</v>
      </c>
      <c r="C23" s="11">
        <f t="shared" si="5"/>
        <v>358</v>
      </c>
      <c r="D23" s="12">
        <f t="shared" si="0"/>
        <v>0.975476839237057</v>
      </c>
      <c r="E23" s="11">
        <f t="shared" si="5"/>
        <v>66</v>
      </c>
      <c r="F23" s="11">
        <f t="shared" si="5"/>
        <v>66</v>
      </c>
      <c r="G23" s="12">
        <f t="shared" si="3"/>
        <v>1</v>
      </c>
      <c r="H23" s="11"/>
      <c r="I23" s="11"/>
      <c r="J23" s="12"/>
      <c r="K23" s="11"/>
      <c r="L23" s="11"/>
      <c r="M23" s="12"/>
      <c r="N23" s="11">
        <f t="shared" ref="N23:O23" si="6">SUM(N10:N22)</f>
        <v>254</v>
      </c>
      <c r="O23" s="11">
        <f t="shared" si="6"/>
        <v>237</v>
      </c>
      <c r="P23" s="12">
        <f t="shared" ref="P23:P24" si="7">O23/N23</f>
        <v>0.933070866141732</v>
      </c>
      <c r="Q23" s="11"/>
      <c r="R23" s="11"/>
      <c r="S23" s="12"/>
      <c r="T23" s="11">
        <f>SUM(T10:T22)</f>
        <v>28</v>
      </c>
      <c r="U23" s="11">
        <f>SUM(U10:U22)</f>
        <v>25</v>
      </c>
      <c r="V23" s="12">
        <f>U23/T23</f>
        <v>0.892857142857143</v>
      </c>
      <c r="W23" s="21">
        <f t="shared" si="1"/>
        <v>715</v>
      </c>
      <c r="X23" s="11">
        <f t="shared" si="1"/>
        <v>686</v>
      </c>
      <c r="Y23" s="28">
        <f t="shared" si="2"/>
        <v>0.959440559440559</v>
      </c>
    </row>
    <row r="24" spans="1:25">
      <c r="A24" s="10" t="s">
        <v>33</v>
      </c>
      <c r="B24" s="11">
        <f>B9+B23</f>
        <v>998</v>
      </c>
      <c r="C24" s="11">
        <f>C9+C23</f>
        <v>860</v>
      </c>
      <c r="D24" s="12">
        <f t="shared" si="0"/>
        <v>0.861723446893788</v>
      </c>
      <c r="E24" s="11">
        <f>E9+E23</f>
        <v>167</v>
      </c>
      <c r="F24" s="11">
        <f>F9+F23</f>
        <v>151</v>
      </c>
      <c r="G24" s="12">
        <f t="shared" si="3"/>
        <v>0.904191616766467</v>
      </c>
      <c r="H24" s="11"/>
      <c r="I24" s="11"/>
      <c r="J24" s="12"/>
      <c r="K24" s="11"/>
      <c r="L24" s="11"/>
      <c r="M24" s="12"/>
      <c r="N24" s="11">
        <f>N9+N23</f>
        <v>353</v>
      </c>
      <c r="O24" s="11">
        <f>O9+O23</f>
        <v>306</v>
      </c>
      <c r="P24" s="12">
        <f t="shared" si="7"/>
        <v>0.86685552407932</v>
      </c>
      <c r="Q24" s="11"/>
      <c r="R24" s="11"/>
      <c r="S24" s="12"/>
      <c r="T24" s="11">
        <f>T9+T23</f>
        <v>271</v>
      </c>
      <c r="U24" s="11">
        <f>U9+U23</f>
        <v>215</v>
      </c>
      <c r="V24" s="12">
        <f>U24/T24</f>
        <v>0.793357933579336</v>
      </c>
      <c r="W24" s="21">
        <f t="shared" si="1"/>
        <v>1789</v>
      </c>
      <c r="X24" s="11">
        <f t="shared" si="1"/>
        <v>1532</v>
      </c>
      <c r="Y24" s="28">
        <f t="shared" si="2"/>
        <v>0.856344326439352</v>
      </c>
    </row>
    <row r="25" spans="1:25">
      <c r="A25" s="7" t="s">
        <v>34</v>
      </c>
      <c r="B25" s="8">
        <v>34</v>
      </c>
      <c r="C25" s="8">
        <v>30</v>
      </c>
      <c r="D25" s="9">
        <f t="shared" si="0"/>
        <v>0.882352941176471</v>
      </c>
      <c r="E25" s="8">
        <v>5</v>
      </c>
      <c r="F25" s="8">
        <v>4</v>
      </c>
      <c r="G25" s="9">
        <f t="shared" si="3"/>
        <v>0.8</v>
      </c>
      <c r="H25" s="8"/>
      <c r="I25" s="8"/>
      <c r="J25" s="9"/>
      <c r="K25" s="8"/>
      <c r="L25" s="8"/>
      <c r="M25" s="9"/>
      <c r="N25" s="8">
        <v>3</v>
      </c>
      <c r="O25" s="8">
        <v>3</v>
      </c>
      <c r="P25" s="9">
        <f t="shared" ref="P25:P27" si="8">O25/N25</f>
        <v>1</v>
      </c>
      <c r="Q25" s="8"/>
      <c r="R25" s="8"/>
      <c r="S25" s="9"/>
      <c r="T25" s="8"/>
      <c r="U25" s="8"/>
      <c r="V25" s="9"/>
      <c r="W25" s="22">
        <f t="shared" si="1"/>
        <v>42</v>
      </c>
      <c r="X25" s="8">
        <f t="shared" si="1"/>
        <v>37</v>
      </c>
      <c r="Y25" s="27">
        <f t="shared" si="2"/>
        <v>0.880952380952381</v>
      </c>
    </row>
    <row r="26" spans="1:25">
      <c r="A26" s="7" t="s">
        <v>35</v>
      </c>
      <c r="B26" s="8">
        <v>5</v>
      </c>
      <c r="C26" s="8">
        <v>5</v>
      </c>
      <c r="D26" s="9">
        <f t="shared" si="0"/>
        <v>1</v>
      </c>
      <c r="E26" s="8"/>
      <c r="F26" s="8"/>
      <c r="G26" s="9"/>
      <c r="H26" s="8"/>
      <c r="I26" s="8"/>
      <c r="J26" s="9"/>
      <c r="K26" s="8"/>
      <c r="L26" s="8"/>
      <c r="M26" s="9"/>
      <c r="N26" s="8"/>
      <c r="O26" s="8"/>
      <c r="P26" s="9"/>
      <c r="Q26" s="8"/>
      <c r="R26" s="8"/>
      <c r="S26" s="9"/>
      <c r="T26" s="8"/>
      <c r="U26" s="8"/>
      <c r="V26" s="9"/>
      <c r="W26" s="22">
        <f t="shared" ref="W26:W29" si="9">B26+E26+H26+K26+N26+Q26+T26</f>
        <v>5</v>
      </c>
      <c r="X26" s="8">
        <f t="shared" ref="X26:X29" si="10">C26+F26+I26+L26+O26+R26+U26</f>
        <v>5</v>
      </c>
      <c r="Y26" s="27">
        <f t="shared" si="2"/>
        <v>1</v>
      </c>
    </row>
    <row r="27" spans="1:25">
      <c r="A27" s="7" t="s">
        <v>36</v>
      </c>
      <c r="B27" s="8">
        <v>16</v>
      </c>
      <c r="C27" s="8">
        <v>16</v>
      </c>
      <c r="D27" s="9">
        <f t="shared" si="0"/>
        <v>1</v>
      </c>
      <c r="E27" s="8">
        <v>2</v>
      </c>
      <c r="F27" s="8">
        <v>2</v>
      </c>
      <c r="G27" s="9">
        <f>F27/E27</f>
        <v>1</v>
      </c>
      <c r="H27" s="8"/>
      <c r="I27" s="8"/>
      <c r="J27" s="9"/>
      <c r="K27" s="8"/>
      <c r="L27" s="8"/>
      <c r="M27" s="9"/>
      <c r="N27" s="8">
        <v>1</v>
      </c>
      <c r="O27" s="8">
        <v>1</v>
      </c>
      <c r="P27" s="9">
        <f t="shared" si="8"/>
        <v>1</v>
      </c>
      <c r="Q27" s="8"/>
      <c r="R27" s="8"/>
      <c r="S27" s="9"/>
      <c r="T27" s="8"/>
      <c r="U27" s="8"/>
      <c r="V27" s="9"/>
      <c r="W27" s="22">
        <f t="shared" si="1"/>
        <v>19</v>
      </c>
      <c r="X27" s="8">
        <f t="shared" si="1"/>
        <v>19</v>
      </c>
      <c r="Y27" s="27">
        <f t="shared" si="2"/>
        <v>1</v>
      </c>
    </row>
    <row r="28" spans="1:25">
      <c r="A28" s="7" t="s">
        <v>37</v>
      </c>
      <c r="B28" s="8">
        <v>1</v>
      </c>
      <c r="C28" s="8">
        <v>1</v>
      </c>
      <c r="D28" s="9">
        <f t="shared" si="0"/>
        <v>1</v>
      </c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22">
        <f t="shared" si="9"/>
        <v>1</v>
      </c>
      <c r="X28" s="8">
        <f t="shared" si="10"/>
        <v>1</v>
      </c>
      <c r="Y28" s="27">
        <f t="shared" si="2"/>
        <v>1</v>
      </c>
    </row>
    <row r="29" spans="1:25">
      <c r="A29" s="7" t="s">
        <v>38</v>
      </c>
      <c r="B29" s="8">
        <v>1</v>
      </c>
      <c r="C29" s="8">
        <v>1</v>
      </c>
      <c r="D29" s="9">
        <f t="shared" si="0"/>
        <v>1</v>
      </c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  <c r="Q29" s="8"/>
      <c r="R29" s="8"/>
      <c r="S29" s="9"/>
      <c r="T29" s="8"/>
      <c r="U29" s="8"/>
      <c r="V29" s="9"/>
      <c r="W29" s="22">
        <f t="shared" si="9"/>
        <v>1</v>
      </c>
      <c r="X29" s="8">
        <f t="shared" si="10"/>
        <v>1</v>
      </c>
      <c r="Y29" s="27">
        <f t="shared" si="2"/>
        <v>1</v>
      </c>
    </row>
    <row r="30" spans="1:25">
      <c r="A30" s="10" t="s">
        <v>39</v>
      </c>
      <c r="B30" s="11">
        <f t="shared" ref="B30:F30" si="11">SUM(B25:B29)</f>
        <v>57</v>
      </c>
      <c r="C30" s="11">
        <f t="shared" si="11"/>
        <v>53</v>
      </c>
      <c r="D30" s="12">
        <f t="shared" si="0"/>
        <v>0.929824561403509</v>
      </c>
      <c r="E30" s="11">
        <f t="shared" si="11"/>
        <v>7</v>
      </c>
      <c r="F30" s="11">
        <f t="shared" si="11"/>
        <v>6</v>
      </c>
      <c r="G30" s="12">
        <f>F30/E30</f>
        <v>0.857142857142857</v>
      </c>
      <c r="H30" s="11"/>
      <c r="I30" s="11"/>
      <c r="J30" s="12"/>
      <c r="K30" s="11"/>
      <c r="L30" s="11"/>
      <c r="M30" s="12"/>
      <c r="N30" s="11">
        <f t="shared" ref="N30:O30" si="12">SUM(N25:N29)</f>
        <v>4</v>
      </c>
      <c r="O30" s="11">
        <f t="shared" si="12"/>
        <v>4</v>
      </c>
      <c r="P30" s="12">
        <f>O30/N30</f>
        <v>1</v>
      </c>
      <c r="Q30" s="11"/>
      <c r="R30" s="11"/>
      <c r="S30" s="12"/>
      <c r="T30" s="11"/>
      <c r="U30" s="11"/>
      <c r="V30" s="12"/>
      <c r="W30" s="21">
        <f t="shared" si="1"/>
        <v>68</v>
      </c>
      <c r="X30" s="11">
        <f t="shared" si="1"/>
        <v>63</v>
      </c>
      <c r="Y30" s="28">
        <f t="shared" si="2"/>
        <v>0.926470588235294</v>
      </c>
    </row>
    <row r="31" spans="1:25">
      <c r="A31" s="7" t="s">
        <v>40</v>
      </c>
      <c r="B31" s="8">
        <v>14</v>
      </c>
      <c r="C31" s="8">
        <v>12</v>
      </c>
      <c r="D31" s="9">
        <f t="shared" si="0"/>
        <v>0.857142857142857</v>
      </c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8"/>
      <c r="R31" s="8"/>
      <c r="S31" s="9"/>
      <c r="T31" s="8"/>
      <c r="U31" s="8"/>
      <c r="V31" s="9"/>
      <c r="W31" s="22">
        <f>B31+E31+H31+K31+N31+Q31+T31</f>
        <v>14</v>
      </c>
      <c r="X31" s="8">
        <f>C31+F31+I31+L31+O31+R31+U31</f>
        <v>12</v>
      </c>
      <c r="Y31" s="27">
        <f t="shared" si="2"/>
        <v>0.857142857142857</v>
      </c>
    </row>
    <row r="32" spans="1:25">
      <c r="A32" s="7" t="s">
        <v>41</v>
      </c>
      <c r="B32" s="8">
        <v>12</v>
      </c>
      <c r="C32" s="8">
        <v>12</v>
      </c>
      <c r="D32" s="9">
        <f t="shared" si="0"/>
        <v>1</v>
      </c>
      <c r="E32" s="8"/>
      <c r="F32" s="8"/>
      <c r="G32" s="9"/>
      <c r="H32" s="8"/>
      <c r="I32" s="8"/>
      <c r="J32" s="9"/>
      <c r="K32" s="8"/>
      <c r="L32" s="8"/>
      <c r="M32" s="9"/>
      <c r="N32" s="8">
        <v>2</v>
      </c>
      <c r="O32" s="8">
        <v>2</v>
      </c>
      <c r="P32" s="9">
        <f>O32/N32</f>
        <v>1</v>
      </c>
      <c r="Q32" s="8"/>
      <c r="R32" s="8"/>
      <c r="S32" s="9"/>
      <c r="T32" s="8"/>
      <c r="U32" s="8"/>
      <c r="V32" s="9"/>
      <c r="W32" s="22">
        <f t="shared" si="1"/>
        <v>14</v>
      </c>
      <c r="X32" s="8">
        <f t="shared" si="1"/>
        <v>14</v>
      </c>
      <c r="Y32" s="27">
        <f t="shared" si="2"/>
        <v>1</v>
      </c>
    </row>
    <row r="33" spans="1:25">
      <c r="A33" s="7" t="s">
        <v>42</v>
      </c>
      <c r="B33" s="8">
        <v>52</v>
      </c>
      <c r="C33" s="8">
        <v>50</v>
      </c>
      <c r="D33" s="9">
        <f t="shared" si="0"/>
        <v>0.961538461538462</v>
      </c>
      <c r="E33" s="8"/>
      <c r="F33" s="8"/>
      <c r="G33" s="9"/>
      <c r="H33" s="8"/>
      <c r="I33" s="8"/>
      <c r="J33" s="9"/>
      <c r="K33" s="8"/>
      <c r="L33" s="8"/>
      <c r="M33" s="9"/>
      <c r="N33" s="8">
        <v>13</v>
      </c>
      <c r="O33" s="8">
        <v>13</v>
      </c>
      <c r="P33" s="9">
        <f>O33/N33</f>
        <v>1</v>
      </c>
      <c r="Q33" s="8"/>
      <c r="R33" s="8"/>
      <c r="S33" s="9"/>
      <c r="T33" s="8"/>
      <c r="U33" s="8"/>
      <c r="V33" s="9"/>
      <c r="W33" s="22">
        <f t="shared" si="1"/>
        <v>65</v>
      </c>
      <c r="X33" s="8">
        <f t="shared" si="1"/>
        <v>63</v>
      </c>
      <c r="Y33" s="27">
        <f t="shared" si="2"/>
        <v>0.969230769230769</v>
      </c>
    </row>
    <row r="34" spans="1:25">
      <c r="A34" s="7" t="s">
        <v>43</v>
      </c>
      <c r="B34" s="8">
        <v>10</v>
      </c>
      <c r="C34" s="8">
        <v>10</v>
      </c>
      <c r="D34" s="9">
        <f t="shared" si="0"/>
        <v>1</v>
      </c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22">
        <f>B34+E34+H34+K34+N34+Q34+T34</f>
        <v>10</v>
      </c>
      <c r="X34" s="8">
        <f>C34+F34+I34+L34+O34+R34+U34</f>
        <v>10</v>
      </c>
      <c r="Y34" s="27">
        <f t="shared" si="2"/>
        <v>1</v>
      </c>
    </row>
    <row r="35" spans="1:25">
      <c r="A35" s="7" t="s">
        <v>44</v>
      </c>
      <c r="B35" s="8"/>
      <c r="C35" s="8"/>
      <c r="D35" s="9"/>
      <c r="E35" s="8"/>
      <c r="F35" s="8"/>
      <c r="G35" s="9"/>
      <c r="H35" s="8"/>
      <c r="I35" s="8"/>
      <c r="J35" s="9"/>
      <c r="K35" s="8"/>
      <c r="L35" s="8"/>
      <c r="M35" s="9"/>
      <c r="N35" s="8"/>
      <c r="O35" s="8"/>
      <c r="P35" s="9"/>
      <c r="Q35" s="8"/>
      <c r="R35" s="8"/>
      <c r="S35" s="9"/>
      <c r="T35" s="8"/>
      <c r="U35" s="8"/>
      <c r="V35" s="9"/>
      <c r="W35" s="22"/>
      <c r="X35" s="8"/>
      <c r="Y35" s="27"/>
    </row>
    <row r="36" spans="1:25">
      <c r="A36" s="10" t="s">
        <v>45</v>
      </c>
      <c r="B36" s="11">
        <f t="shared" ref="B36:C36" si="13">SUM(B31:B35)</f>
        <v>88</v>
      </c>
      <c r="C36" s="11">
        <f t="shared" si="13"/>
        <v>84</v>
      </c>
      <c r="D36" s="12">
        <f t="shared" si="0"/>
        <v>0.954545454545455</v>
      </c>
      <c r="E36" s="11"/>
      <c r="F36" s="11"/>
      <c r="G36" s="12"/>
      <c r="H36" s="11"/>
      <c r="I36" s="11"/>
      <c r="J36" s="12"/>
      <c r="K36" s="11"/>
      <c r="L36" s="11"/>
      <c r="M36" s="12"/>
      <c r="N36" s="11">
        <f>SUM(N31:N35)</f>
        <v>15</v>
      </c>
      <c r="O36" s="11">
        <f>SUM(O31:O35)</f>
        <v>15</v>
      </c>
      <c r="P36" s="12">
        <f>O36/N36</f>
        <v>1</v>
      </c>
      <c r="Q36" s="11"/>
      <c r="R36" s="11"/>
      <c r="S36" s="12"/>
      <c r="T36" s="11"/>
      <c r="U36" s="11"/>
      <c r="V36" s="12"/>
      <c r="W36" s="21">
        <f t="shared" si="1"/>
        <v>103</v>
      </c>
      <c r="X36" s="11">
        <f t="shared" si="1"/>
        <v>99</v>
      </c>
      <c r="Y36" s="28">
        <f t="shared" si="2"/>
        <v>0.961165048543689</v>
      </c>
    </row>
    <row r="37" spans="1:25">
      <c r="A37" s="10" t="s">
        <v>46</v>
      </c>
      <c r="B37" s="11">
        <f t="shared" ref="B37:F37" si="14">B30+B36</f>
        <v>145</v>
      </c>
      <c r="C37" s="11">
        <f t="shared" si="14"/>
        <v>137</v>
      </c>
      <c r="D37" s="12">
        <f t="shared" si="0"/>
        <v>0.944827586206897</v>
      </c>
      <c r="E37" s="11">
        <f t="shared" si="14"/>
        <v>7</v>
      </c>
      <c r="F37" s="11">
        <f t="shared" si="14"/>
        <v>6</v>
      </c>
      <c r="G37" s="12">
        <f t="shared" ref="G36:G40" si="15">F37/E37</f>
        <v>0.857142857142857</v>
      </c>
      <c r="H37" s="11"/>
      <c r="I37" s="11"/>
      <c r="J37" s="12"/>
      <c r="K37" s="11"/>
      <c r="L37" s="11"/>
      <c r="M37" s="12"/>
      <c r="N37" s="11">
        <f t="shared" ref="N37:O37" si="16">N30+N36</f>
        <v>19</v>
      </c>
      <c r="O37" s="11">
        <f t="shared" si="16"/>
        <v>19</v>
      </c>
      <c r="P37" s="12">
        <f>O37/N37</f>
        <v>1</v>
      </c>
      <c r="Q37" s="11"/>
      <c r="R37" s="11"/>
      <c r="S37" s="12"/>
      <c r="T37" s="11"/>
      <c r="U37" s="11"/>
      <c r="V37" s="12"/>
      <c r="W37" s="21">
        <f t="shared" si="1"/>
        <v>171</v>
      </c>
      <c r="X37" s="11">
        <f t="shared" si="1"/>
        <v>162</v>
      </c>
      <c r="Y37" s="28">
        <f t="shared" si="2"/>
        <v>0.947368421052632</v>
      </c>
    </row>
    <row r="38" spans="1:25">
      <c r="A38" s="7" t="s">
        <v>47</v>
      </c>
      <c r="B38" s="8">
        <v>35</v>
      </c>
      <c r="C38" s="8">
        <v>29</v>
      </c>
      <c r="D38" s="9">
        <f t="shared" si="0"/>
        <v>0.828571428571429</v>
      </c>
      <c r="E38" s="8">
        <v>3</v>
      </c>
      <c r="F38" s="8">
        <v>2</v>
      </c>
      <c r="G38" s="9">
        <f t="shared" si="15"/>
        <v>0.666666666666667</v>
      </c>
      <c r="H38" s="8"/>
      <c r="I38" s="8"/>
      <c r="J38" s="9"/>
      <c r="K38" s="8"/>
      <c r="L38" s="8"/>
      <c r="M38" s="9"/>
      <c r="N38" s="8">
        <v>2</v>
      </c>
      <c r="O38" s="8">
        <v>1</v>
      </c>
      <c r="P38" s="9">
        <f>O38/N38</f>
        <v>0.5</v>
      </c>
      <c r="Q38" s="8"/>
      <c r="R38" s="8"/>
      <c r="S38" s="9"/>
      <c r="T38" s="8"/>
      <c r="U38" s="8"/>
      <c r="V38" s="9"/>
      <c r="W38" s="22">
        <f t="shared" si="1"/>
        <v>40</v>
      </c>
      <c r="X38" s="8">
        <f t="shared" si="1"/>
        <v>32</v>
      </c>
      <c r="Y38" s="27">
        <f t="shared" si="2"/>
        <v>0.8</v>
      </c>
    </row>
    <row r="39" spans="1:25">
      <c r="A39" s="7" t="s">
        <v>48</v>
      </c>
      <c r="B39" s="8">
        <v>24</v>
      </c>
      <c r="C39" s="8">
        <v>23</v>
      </c>
      <c r="D39" s="9">
        <f t="shared" si="0"/>
        <v>0.958333333333333</v>
      </c>
      <c r="E39" s="8"/>
      <c r="F39" s="8"/>
      <c r="G39" s="9"/>
      <c r="H39" s="8"/>
      <c r="I39" s="8"/>
      <c r="J39" s="9"/>
      <c r="K39" s="8"/>
      <c r="L39" s="8"/>
      <c r="M39" s="9"/>
      <c r="N39" s="8"/>
      <c r="O39" s="8"/>
      <c r="P39" s="9"/>
      <c r="Q39" s="8"/>
      <c r="R39" s="8"/>
      <c r="S39" s="9"/>
      <c r="T39" s="8"/>
      <c r="U39" s="8"/>
      <c r="V39" s="9"/>
      <c r="W39" s="22">
        <f t="shared" si="1"/>
        <v>24</v>
      </c>
      <c r="X39" s="8">
        <f t="shared" si="1"/>
        <v>23</v>
      </c>
      <c r="Y39" s="27">
        <f t="shared" si="2"/>
        <v>0.958333333333333</v>
      </c>
    </row>
    <row r="40" spans="1:25">
      <c r="A40" s="7" t="s">
        <v>49</v>
      </c>
      <c r="B40" s="8">
        <v>70</v>
      </c>
      <c r="C40" s="8">
        <v>44</v>
      </c>
      <c r="D40" s="9">
        <f t="shared" si="0"/>
        <v>0.628571428571429</v>
      </c>
      <c r="E40" s="8">
        <v>5</v>
      </c>
      <c r="F40" s="8">
        <v>5</v>
      </c>
      <c r="G40" s="9">
        <f t="shared" si="15"/>
        <v>1</v>
      </c>
      <c r="H40" s="8"/>
      <c r="I40" s="8"/>
      <c r="J40" s="9"/>
      <c r="K40" s="8"/>
      <c r="L40" s="8"/>
      <c r="M40" s="9"/>
      <c r="N40" s="8">
        <v>4</v>
      </c>
      <c r="O40" s="8">
        <v>4</v>
      </c>
      <c r="P40" s="9">
        <f t="shared" ref="P40:P41" si="17">O40/N40</f>
        <v>1</v>
      </c>
      <c r="Q40" s="8"/>
      <c r="R40" s="8"/>
      <c r="S40" s="9"/>
      <c r="T40" s="8"/>
      <c r="U40" s="8"/>
      <c r="V40" s="9"/>
      <c r="W40" s="22">
        <f t="shared" si="1"/>
        <v>79</v>
      </c>
      <c r="X40" s="8">
        <f t="shared" si="1"/>
        <v>53</v>
      </c>
      <c r="Y40" s="27">
        <f t="shared" si="2"/>
        <v>0.670886075949367</v>
      </c>
    </row>
    <row r="41" spans="1:25">
      <c r="A41" s="7" t="s">
        <v>50</v>
      </c>
      <c r="B41" s="8">
        <v>2</v>
      </c>
      <c r="C41" s="8">
        <v>1</v>
      </c>
      <c r="D41" s="9">
        <f t="shared" si="0"/>
        <v>0.5</v>
      </c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22">
        <f>B41+E41+H41+K41+N41+Q41+T41</f>
        <v>2</v>
      </c>
      <c r="X41" s="8">
        <f>C41+F41+I41+L41+O41+R41+U41</f>
        <v>1</v>
      </c>
      <c r="Y41" s="27">
        <f t="shared" si="2"/>
        <v>0.5</v>
      </c>
    </row>
    <row r="42" spans="1:25">
      <c r="A42" s="7" t="s">
        <v>51</v>
      </c>
      <c r="B42" s="8"/>
      <c r="C42" s="8"/>
      <c r="D42" s="9"/>
      <c r="E42" s="8"/>
      <c r="F42" s="8"/>
      <c r="G42" s="9"/>
      <c r="H42" s="8"/>
      <c r="I42" s="8"/>
      <c r="J42" s="9"/>
      <c r="K42" s="8"/>
      <c r="L42" s="8"/>
      <c r="M42" s="9"/>
      <c r="N42" s="8"/>
      <c r="O42" s="8"/>
      <c r="P42" s="9"/>
      <c r="Q42" s="8"/>
      <c r="R42" s="8"/>
      <c r="S42" s="9"/>
      <c r="T42" s="8"/>
      <c r="U42" s="8"/>
      <c r="V42" s="9"/>
      <c r="W42" s="22"/>
      <c r="X42" s="8"/>
      <c r="Y42" s="27"/>
    </row>
    <row r="43" spans="1:25">
      <c r="A43" s="10" t="s">
        <v>52</v>
      </c>
      <c r="B43" s="11">
        <f t="shared" ref="B43:F43" si="18">SUM(B38:B42)</f>
        <v>131</v>
      </c>
      <c r="C43" s="11">
        <f t="shared" si="18"/>
        <v>97</v>
      </c>
      <c r="D43" s="12">
        <f t="shared" si="0"/>
        <v>0.740458015267176</v>
      </c>
      <c r="E43" s="11">
        <f t="shared" si="18"/>
        <v>8</v>
      </c>
      <c r="F43" s="11">
        <f t="shared" si="18"/>
        <v>7</v>
      </c>
      <c r="G43" s="12">
        <f t="shared" ref="G41:G46" si="19">F43/E43</f>
        <v>0.875</v>
      </c>
      <c r="H43" s="11"/>
      <c r="I43" s="11"/>
      <c r="J43" s="12"/>
      <c r="K43" s="11"/>
      <c r="L43" s="11"/>
      <c r="M43" s="12"/>
      <c r="N43" s="11">
        <f t="shared" ref="N43:O43" si="20">SUM(N38:N42)</f>
        <v>6</v>
      </c>
      <c r="O43" s="11">
        <f t="shared" si="20"/>
        <v>5</v>
      </c>
      <c r="P43" s="12">
        <f t="shared" ref="P43" si="21">O43/N43</f>
        <v>0.833333333333333</v>
      </c>
      <c r="Q43" s="11"/>
      <c r="R43" s="11"/>
      <c r="S43" s="12"/>
      <c r="T43" s="11"/>
      <c r="U43" s="11"/>
      <c r="V43" s="12"/>
      <c r="W43" s="21">
        <f t="shared" si="1"/>
        <v>145</v>
      </c>
      <c r="X43" s="11">
        <f t="shared" si="1"/>
        <v>109</v>
      </c>
      <c r="Y43" s="28">
        <f t="shared" si="2"/>
        <v>0.751724137931034</v>
      </c>
    </row>
    <row r="44" spans="1:25">
      <c r="A44" s="7" t="s">
        <v>53</v>
      </c>
      <c r="B44" s="8">
        <v>1</v>
      </c>
      <c r="C44" s="8">
        <v>1</v>
      </c>
      <c r="D44" s="9">
        <f t="shared" si="0"/>
        <v>1</v>
      </c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8"/>
      <c r="U44" s="8"/>
      <c r="V44" s="9"/>
      <c r="W44" s="22">
        <f>B44+E44+H44+K44+N44+Q44+T44</f>
        <v>1</v>
      </c>
      <c r="X44" s="8">
        <f>C44+F44+I44+L44+O44+R44+U44</f>
        <v>1</v>
      </c>
      <c r="Y44" s="27">
        <f t="shared" si="2"/>
        <v>1</v>
      </c>
    </row>
    <row r="45" spans="1:25">
      <c r="A45" s="7" t="s">
        <v>54</v>
      </c>
      <c r="B45" s="8">
        <v>34</v>
      </c>
      <c r="C45" s="8">
        <v>34</v>
      </c>
      <c r="D45" s="9">
        <f t="shared" si="0"/>
        <v>1</v>
      </c>
      <c r="E45" s="8"/>
      <c r="F45" s="8"/>
      <c r="G45" s="9"/>
      <c r="H45" s="8"/>
      <c r="I45" s="8"/>
      <c r="J45" s="9"/>
      <c r="K45" s="8"/>
      <c r="L45" s="8"/>
      <c r="M45" s="9"/>
      <c r="N45" s="8">
        <v>1</v>
      </c>
      <c r="O45" s="8">
        <v>1</v>
      </c>
      <c r="P45" s="9">
        <f t="shared" ref="P45:P46" si="22">O45/N45</f>
        <v>1</v>
      </c>
      <c r="Q45" s="8"/>
      <c r="R45" s="8"/>
      <c r="S45" s="9"/>
      <c r="T45" s="8"/>
      <c r="U45" s="8"/>
      <c r="V45" s="9"/>
      <c r="W45" s="22">
        <f t="shared" si="1"/>
        <v>35</v>
      </c>
      <c r="X45" s="8">
        <f t="shared" si="1"/>
        <v>35</v>
      </c>
      <c r="Y45" s="27">
        <f t="shared" si="2"/>
        <v>1</v>
      </c>
    </row>
    <row r="46" spans="1:25">
      <c r="A46" s="7" t="s">
        <v>55</v>
      </c>
      <c r="B46" s="8">
        <v>73</v>
      </c>
      <c r="C46" s="8">
        <v>66</v>
      </c>
      <c r="D46" s="9">
        <f t="shared" si="0"/>
        <v>0.904109589041096</v>
      </c>
      <c r="E46" s="8"/>
      <c r="F46" s="8"/>
      <c r="G46" s="9"/>
      <c r="H46" s="8"/>
      <c r="I46" s="8"/>
      <c r="J46" s="9"/>
      <c r="K46" s="8"/>
      <c r="L46" s="8"/>
      <c r="M46" s="9"/>
      <c r="N46" s="8">
        <v>12</v>
      </c>
      <c r="O46" s="8">
        <v>12</v>
      </c>
      <c r="P46" s="9">
        <f t="shared" si="22"/>
        <v>1</v>
      </c>
      <c r="Q46" s="8"/>
      <c r="R46" s="8"/>
      <c r="S46" s="9"/>
      <c r="T46" s="8"/>
      <c r="U46" s="8"/>
      <c r="V46" s="9"/>
      <c r="W46" s="22">
        <f t="shared" si="1"/>
        <v>85</v>
      </c>
      <c r="X46" s="8">
        <f t="shared" si="1"/>
        <v>78</v>
      </c>
      <c r="Y46" s="27">
        <f t="shared" si="2"/>
        <v>0.917647058823529</v>
      </c>
    </row>
    <row r="47" spans="1:25">
      <c r="A47" s="7" t="s">
        <v>56</v>
      </c>
      <c r="B47" s="8">
        <v>20</v>
      </c>
      <c r="C47" s="8">
        <v>19</v>
      </c>
      <c r="D47" s="9">
        <f t="shared" si="0"/>
        <v>0.95</v>
      </c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22">
        <f>B47+E47+H47+K47+N47+Q47+T47</f>
        <v>20</v>
      </c>
      <c r="X47" s="8">
        <f>C47+F47+I47+L47+O47+R47+U47</f>
        <v>19</v>
      </c>
      <c r="Y47" s="27">
        <f t="shared" si="2"/>
        <v>0.95</v>
      </c>
    </row>
    <row r="48" spans="1:25">
      <c r="A48" s="7" t="s">
        <v>57</v>
      </c>
      <c r="B48" s="8"/>
      <c r="C48" s="8"/>
      <c r="D48" s="9"/>
      <c r="E48" s="8"/>
      <c r="F48" s="8"/>
      <c r="G48" s="9"/>
      <c r="H48" s="8"/>
      <c r="I48" s="8"/>
      <c r="J48" s="9"/>
      <c r="K48" s="8"/>
      <c r="L48" s="8"/>
      <c r="M48" s="9"/>
      <c r="N48" s="8"/>
      <c r="O48" s="8"/>
      <c r="P48" s="9"/>
      <c r="Q48" s="8"/>
      <c r="R48" s="8"/>
      <c r="S48" s="9"/>
      <c r="T48" s="8"/>
      <c r="U48" s="8"/>
      <c r="V48" s="9"/>
      <c r="W48" s="22"/>
      <c r="X48" s="8"/>
      <c r="Y48" s="27"/>
    </row>
    <row r="49" spans="1:25">
      <c r="A49" s="10" t="s">
        <v>58</v>
      </c>
      <c r="B49" s="11">
        <f t="shared" ref="B49:F49" si="23">SUM(B44:B48)</f>
        <v>128</v>
      </c>
      <c r="C49" s="11">
        <f t="shared" si="23"/>
        <v>120</v>
      </c>
      <c r="D49" s="12">
        <f t="shared" si="0"/>
        <v>0.9375</v>
      </c>
      <c r="E49" s="11"/>
      <c r="F49" s="11"/>
      <c r="G49" s="12"/>
      <c r="H49" s="11"/>
      <c r="I49" s="11"/>
      <c r="J49" s="12"/>
      <c r="K49" s="11"/>
      <c r="L49" s="11"/>
      <c r="M49" s="12"/>
      <c r="N49" s="11">
        <f t="shared" ref="N49:O49" si="24">SUM(N44:N48)</f>
        <v>13</v>
      </c>
      <c r="O49" s="11">
        <f t="shared" si="24"/>
        <v>13</v>
      </c>
      <c r="P49" s="12">
        <f t="shared" ref="P49:P52" si="25">O49/N49</f>
        <v>1</v>
      </c>
      <c r="Q49" s="11"/>
      <c r="R49" s="11"/>
      <c r="S49" s="12"/>
      <c r="T49" s="11"/>
      <c r="U49" s="11"/>
      <c r="V49" s="12"/>
      <c r="W49" s="21">
        <f t="shared" si="1"/>
        <v>141</v>
      </c>
      <c r="X49" s="11">
        <f t="shared" si="1"/>
        <v>133</v>
      </c>
      <c r="Y49" s="28">
        <f t="shared" si="2"/>
        <v>0.943262411347518</v>
      </c>
    </row>
    <row r="50" spans="1:25">
      <c r="A50" s="10" t="s">
        <v>59</v>
      </c>
      <c r="B50" s="11">
        <f t="shared" ref="B50:F50" si="26">B43+B49</f>
        <v>259</v>
      </c>
      <c r="C50" s="11">
        <f t="shared" si="26"/>
        <v>217</v>
      </c>
      <c r="D50" s="12">
        <f t="shared" si="0"/>
        <v>0.837837837837838</v>
      </c>
      <c r="E50" s="11">
        <f t="shared" si="26"/>
        <v>8</v>
      </c>
      <c r="F50" s="11">
        <f t="shared" si="26"/>
        <v>7</v>
      </c>
      <c r="G50" s="12">
        <f t="shared" ref="G49:G52" si="27">F50/E50</f>
        <v>0.875</v>
      </c>
      <c r="H50" s="11"/>
      <c r="I50" s="11"/>
      <c r="J50" s="12"/>
      <c r="K50" s="11"/>
      <c r="L50" s="11"/>
      <c r="M50" s="12"/>
      <c r="N50" s="11">
        <f t="shared" ref="N50:O50" si="28">N43+N49</f>
        <v>19</v>
      </c>
      <c r="O50" s="11">
        <f t="shared" si="28"/>
        <v>18</v>
      </c>
      <c r="P50" s="12">
        <f t="shared" si="25"/>
        <v>0.947368421052632</v>
      </c>
      <c r="Q50" s="11"/>
      <c r="R50" s="11"/>
      <c r="S50" s="12"/>
      <c r="T50" s="11"/>
      <c r="U50" s="11"/>
      <c r="V50" s="12"/>
      <c r="W50" s="21">
        <f t="shared" si="1"/>
        <v>286</v>
      </c>
      <c r="X50" s="11">
        <f t="shared" si="1"/>
        <v>242</v>
      </c>
      <c r="Y50" s="28">
        <f t="shared" si="2"/>
        <v>0.846153846153846</v>
      </c>
    </row>
    <row r="51" customHeight="1" spans="1:25">
      <c r="A51" s="10" t="s">
        <v>60</v>
      </c>
      <c r="B51" s="11">
        <f t="shared" ref="B51:F51" si="29">B37+B50</f>
        <v>404</v>
      </c>
      <c r="C51" s="11">
        <f t="shared" si="29"/>
        <v>354</v>
      </c>
      <c r="D51" s="12">
        <f t="shared" si="0"/>
        <v>0.876237623762376</v>
      </c>
      <c r="E51" s="11">
        <f t="shared" si="29"/>
        <v>15</v>
      </c>
      <c r="F51" s="11">
        <f t="shared" si="29"/>
        <v>13</v>
      </c>
      <c r="G51" s="12">
        <f t="shared" si="27"/>
        <v>0.866666666666667</v>
      </c>
      <c r="H51" s="11"/>
      <c r="I51" s="11"/>
      <c r="J51" s="12"/>
      <c r="K51" s="11"/>
      <c r="L51" s="11"/>
      <c r="M51" s="12"/>
      <c r="N51" s="11">
        <f t="shared" ref="N51:O51" si="30">N37+N50</f>
        <v>38</v>
      </c>
      <c r="O51" s="11">
        <f t="shared" si="30"/>
        <v>37</v>
      </c>
      <c r="P51" s="12">
        <f t="shared" si="25"/>
        <v>0.973684210526316</v>
      </c>
      <c r="Q51" s="11"/>
      <c r="R51" s="11"/>
      <c r="S51" s="12"/>
      <c r="T51" s="11"/>
      <c r="U51" s="11"/>
      <c r="V51" s="12"/>
      <c r="W51" s="21">
        <f t="shared" si="1"/>
        <v>457</v>
      </c>
      <c r="X51" s="11">
        <f t="shared" si="1"/>
        <v>404</v>
      </c>
      <c r="Y51" s="28">
        <f t="shared" si="2"/>
        <v>0.884026258205689</v>
      </c>
    </row>
    <row r="52" customHeight="1" spans="1:25">
      <c r="A52" s="10" t="s">
        <v>61</v>
      </c>
      <c r="B52" s="11">
        <f>B24+B51</f>
        <v>1402</v>
      </c>
      <c r="C52" s="11">
        <f>C24+C51</f>
        <v>1214</v>
      </c>
      <c r="D52" s="12">
        <f t="shared" si="0"/>
        <v>0.865905848787446</v>
      </c>
      <c r="E52" s="11">
        <f>E24+E51</f>
        <v>182</v>
      </c>
      <c r="F52" s="11">
        <f>F24+F51</f>
        <v>164</v>
      </c>
      <c r="G52" s="12">
        <f t="shared" si="27"/>
        <v>0.901098901098901</v>
      </c>
      <c r="H52" s="11"/>
      <c r="I52" s="11"/>
      <c r="J52" s="12"/>
      <c r="K52" s="11"/>
      <c r="L52" s="11"/>
      <c r="M52" s="12"/>
      <c r="N52" s="11">
        <f>N24+N51</f>
        <v>391</v>
      </c>
      <c r="O52" s="11">
        <f>O24+O51</f>
        <v>343</v>
      </c>
      <c r="P52" s="12">
        <f t="shared" si="25"/>
        <v>0.877237851662404</v>
      </c>
      <c r="Q52" s="11"/>
      <c r="R52" s="11"/>
      <c r="S52" s="12"/>
      <c r="T52" s="11">
        <f>T24+T51</f>
        <v>271</v>
      </c>
      <c r="U52" s="11">
        <f>U24+U51</f>
        <v>215</v>
      </c>
      <c r="V52" s="12">
        <f>U52/T52</f>
        <v>0.793357933579336</v>
      </c>
      <c r="W52" s="23">
        <f t="shared" si="1"/>
        <v>2246</v>
      </c>
      <c r="X52" s="24">
        <f t="shared" si="1"/>
        <v>1936</v>
      </c>
      <c r="Y52" s="29">
        <f t="shared" si="2"/>
        <v>0.861976847729297</v>
      </c>
    </row>
    <row r="53" ht="60" customHeight="1" spans="1:25">
      <c r="A53" s="13" t="s">
        <v>62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</sheetData>
  <mergeCells count="11">
    <mergeCell ref="A1:Y1"/>
    <mergeCell ref="B2:D2"/>
    <mergeCell ref="E2:G2"/>
    <mergeCell ref="H2:J2"/>
    <mergeCell ref="K2:M2"/>
    <mergeCell ref="N2:P2"/>
    <mergeCell ref="Q2:S2"/>
    <mergeCell ref="T2:V2"/>
    <mergeCell ref="W2:Y2"/>
    <mergeCell ref="A53:Y53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3"/>
  <sheetViews>
    <sheetView workbookViewId="0">
      <pane xSplit="1" ySplit="3" topLeftCell="B35" activePane="bottomRight" state="frozen"/>
      <selection/>
      <selection pane="topRight"/>
      <selection pane="bottomLeft"/>
      <selection pane="bottomRight" activeCell="C5" sqref="C5"/>
    </sheetView>
  </sheetViews>
  <sheetFormatPr defaultColWidth="9.12592592592593" defaultRowHeight="13.5"/>
  <cols>
    <col min="1" max="1" width="23.6222222222222" style="1" customWidth="1"/>
    <col min="2" max="25" width="5.37777777777778" style="2" customWidth="1"/>
    <col min="26" max="16384" width="9.12592592592593" style="2"/>
  </cols>
  <sheetData>
    <row r="1" ht="28.15" customHeight="1" spans="1:25">
      <c r="A1" s="3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</row>
    <row r="2" ht="56.1" customHeight="1" spans="1:25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17" t="s">
        <v>9</v>
      </c>
      <c r="X2" s="18"/>
      <c r="Y2" s="25"/>
    </row>
    <row r="3" ht="28.15" customHeight="1" spans="1:25">
      <c r="A3" s="5"/>
      <c r="B3" s="6" t="s">
        <v>10</v>
      </c>
      <c r="C3" s="6" t="s">
        <v>11</v>
      </c>
      <c r="D3" s="6" t="s">
        <v>12</v>
      </c>
      <c r="E3" s="6" t="s">
        <v>10</v>
      </c>
      <c r="F3" s="6" t="s">
        <v>11</v>
      </c>
      <c r="G3" s="6" t="s">
        <v>12</v>
      </c>
      <c r="H3" s="6" t="s">
        <v>10</v>
      </c>
      <c r="I3" s="6" t="s">
        <v>11</v>
      </c>
      <c r="J3" s="6" t="s">
        <v>12</v>
      </c>
      <c r="K3" s="6" t="s">
        <v>10</v>
      </c>
      <c r="L3" s="6" t="s">
        <v>11</v>
      </c>
      <c r="M3" s="6" t="s">
        <v>12</v>
      </c>
      <c r="N3" s="6" t="s">
        <v>10</v>
      </c>
      <c r="O3" s="6" t="s">
        <v>11</v>
      </c>
      <c r="P3" s="6" t="s">
        <v>12</v>
      </c>
      <c r="Q3" s="6" t="s">
        <v>10</v>
      </c>
      <c r="R3" s="6" t="s">
        <v>11</v>
      </c>
      <c r="S3" s="16" t="s">
        <v>12</v>
      </c>
      <c r="T3" s="6" t="s">
        <v>10</v>
      </c>
      <c r="U3" s="6" t="s">
        <v>11</v>
      </c>
      <c r="V3" s="6" t="s">
        <v>12</v>
      </c>
      <c r="W3" s="19" t="s">
        <v>10</v>
      </c>
      <c r="X3" s="6" t="s">
        <v>11</v>
      </c>
      <c r="Y3" s="26" t="s">
        <v>12</v>
      </c>
    </row>
    <row r="4" spans="1:25">
      <c r="A4" s="7" t="s">
        <v>13</v>
      </c>
      <c r="B4" s="8">
        <v>443</v>
      </c>
      <c r="C4" s="8">
        <v>264</v>
      </c>
      <c r="D4" s="9">
        <f t="shared" ref="D4:D52" si="0">C4/B4</f>
        <v>0.595936794582393</v>
      </c>
      <c r="E4" s="8">
        <v>62</v>
      </c>
      <c r="F4" s="8">
        <v>33</v>
      </c>
      <c r="G4" s="9">
        <f>F4/E4</f>
        <v>0.532258064516129</v>
      </c>
      <c r="H4" s="8"/>
      <c r="I4" s="8"/>
      <c r="J4" s="9"/>
      <c r="K4" s="8"/>
      <c r="L4" s="8"/>
      <c r="M4" s="9"/>
      <c r="N4" s="8">
        <v>130</v>
      </c>
      <c r="O4" s="8">
        <v>99</v>
      </c>
      <c r="P4" s="9">
        <f>O4/N4</f>
        <v>0.761538461538461</v>
      </c>
      <c r="Q4" s="8"/>
      <c r="R4" s="8"/>
      <c r="S4" s="9"/>
      <c r="T4" s="8">
        <v>110</v>
      </c>
      <c r="U4" s="8">
        <v>82</v>
      </c>
      <c r="V4" s="9">
        <f>U4/T4</f>
        <v>0.745454545454545</v>
      </c>
      <c r="W4" s="20">
        <f t="shared" ref="W4:X52" si="1">B4+E4+H4+K4+N4+Q4+T4</f>
        <v>745</v>
      </c>
      <c r="X4" s="8">
        <f t="shared" si="1"/>
        <v>478</v>
      </c>
      <c r="Y4" s="27">
        <f t="shared" ref="Y4:Y52" si="2">X4/W4</f>
        <v>0.641610738255034</v>
      </c>
    </row>
    <row r="5" spans="1:25">
      <c r="A5" s="7" t="s">
        <v>14</v>
      </c>
      <c r="B5" s="8"/>
      <c r="C5" s="8"/>
      <c r="D5" s="9"/>
      <c r="E5" s="8">
        <v>92</v>
      </c>
      <c r="F5" s="8">
        <v>69</v>
      </c>
      <c r="G5" s="9">
        <f t="shared" ref="G5:G25" si="3">F5/E5</f>
        <v>0.75</v>
      </c>
      <c r="H5" s="8"/>
      <c r="I5" s="8"/>
      <c r="J5" s="9"/>
      <c r="K5" s="8"/>
      <c r="L5" s="8"/>
      <c r="M5" s="9"/>
      <c r="N5" s="8"/>
      <c r="O5" s="8"/>
      <c r="P5" s="9"/>
      <c r="Q5" s="8"/>
      <c r="R5" s="8"/>
      <c r="S5" s="9"/>
      <c r="T5" s="8"/>
      <c r="U5" s="8"/>
      <c r="V5" s="9"/>
      <c r="W5" s="20">
        <f t="shared" si="1"/>
        <v>92</v>
      </c>
      <c r="X5" s="8">
        <f t="shared" si="1"/>
        <v>69</v>
      </c>
      <c r="Y5" s="27">
        <f t="shared" si="2"/>
        <v>0.75</v>
      </c>
    </row>
    <row r="6" spans="1:25">
      <c r="A6" s="7" t="s">
        <v>15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20"/>
      <c r="X6" s="8"/>
      <c r="Y6" s="27"/>
    </row>
    <row r="7" spans="1:25">
      <c r="A7" s="7" t="s">
        <v>16</v>
      </c>
      <c r="B7" s="8">
        <v>277</v>
      </c>
      <c r="C7" s="8">
        <v>216</v>
      </c>
      <c r="D7" s="9">
        <f>C7/B7</f>
        <v>0.779783393501805</v>
      </c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  <c r="Q7" s="8"/>
      <c r="R7" s="8"/>
      <c r="S7" s="9"/>
      <c r="T7" s="8">
        <v>121</v>
      </c>
      <c r="U7" s="8">
        <v>103</v>
      </c>
      <c r="V7" s="9">
        <f>U7/T7</f>
        <v>0.851239669421488</v>
      </c>
      <c r="W7" s="20">
        <f t="shared" si="1"/>
        <v>398</v>
      </c>
      <c r="X7" s="8">
        <f t="shared" si="1"/>
        <v>319</v>
      </c>
      <c r="Y7" s="27">
        <f t="shared" si="2"/>
        <v>0.801507537688442</v>
      </c>
    </row>
    <row r="8" spans="1:25">
      <c r="A8" s="7" t="s">
        <v>17</v>
      </c>
      <c r="B8" s="8">
        <v>52</v>
      </c>
      <c r="C8" s="8">
        <v>51</v>
      </c>
      <c r="D8" s="9">
        <f t="shared" si="0"/>
        <v>0.980769230769231</v>
      </c>
      <c r="E8" s="8"/>
      <c r="F8" s="8"/>
      <c r="G8" s="9"/>
      <c r="H8" s="8"/>
      <c r="I8" s="8"/>
      <c r="J8" s="9"/>
      <c r="K8" s="8"/>
      <c r="L8" s="8"/>
      <c r="M8" s="9"/>
      <c r="N8" s="8"/>
      <c r="O8" s="8"/>
      <c r="P8" s="9"/>
      <c r="Q8" s="8"/>
      <c r="R8" s="8"/>
      <c r="S8" s="9"/>
      <c r="T8" s="8"/>
      <c r="U8" s="8"/>
      <c r="V8" s="9"/>
      <c r="W8" s="20">
        <f t="shared" si="1"/>
        <v>52</v>
      </c>
      <c r="X8" s="8">
        <f t="shared" si="1"/>
        <v>51</v>
      </c>
      <c r="Y8" s="27">
        <f t="shared" si="2"/>
        <v>0.980769230769231</v>
      </c>
    </row>
    <row r="9" spans="1:25">
      <c r="A9" s="10" t="s">
        <v>18</v>
      </c>
      <c r="B9" s="11">
        <f>SUM(B4:B8)</f>
        <v>772</v>
      </c>
      <c r="C9" s="11">
        <f>SUM(C4:C8)</f>
        <v>531</v>
      </c>
      <c r="D9" s="12">
        <f t="shared" si="0"/>
        <v>0.687823834196891</v>
      </c>
      <c r="E9" s="11">
        <f>SUM(E4:E8)</f>
        <v>154</v>
      </c>
      <c r="F9" s="11">
        <f>SUM(F4:F8)</f>
        <v>102</v>
      </c>
      <c r="G9" s="12">
        <f t="shared" si="3"/>
        <v>0.662337662337662</v>
      </c>
      <c r="H9" s="11"/>
      <c r="I9" s="11"/>
      <c r="J9" s="12"/>
      <c r="K9" s="11"/>
      <c r="L9" s="11"/>
      <c r="M9" s="12"/>
      <c r="N9" s="11">
        <f>SUM(N4:N8)</f>
        <v>130</v>
      </c>
      <c r="O9" s="11">
        <f>SUM(O4:O8)</f>
        <v>99</v>
      </c>
      <c r="P9" s="12">
        <f>O9/N9</f>
        <v>0.761538461538461</v>
      </c>
      <c r="Q9" s="11"/>
      <c r="R9" s="11"/>
      <c r="S9" s="12"/>
      <c r="T9" s="11">
        <f>SUM(T4:T8)</f>
        <v>231</v>
      </c>
      <c r="U9" s="11">
        <f>SUM(U4:U8)</f>
        <v>185</v>
      </c>
      <c r="V9" s="12">
        <f>U9/T9</f>
        <v>0.800865800865801</v>
      </c>
      <c r="W9" s="21">
        <f t="shared" si="1"/>
        <v>1287</v>
      </c>
      <c r="X9" s="11">
        <f t="shared" si="1"/>
        <v>917</v>
      </c>
      <c r="Y9" s="28">
        <f t="shared" si="2"/>
        <v>0.712509712509713</v>
      </c>
    </row>
    <row r="10" spans="1:25">
      <c r="A10" s="7" t="s">
        <v>19</v>
      </c>
      <c r="B10" s="8">
        <v>276</v>
      </c>
      <c r="C10" s="8">
        <v>275</v>
      </c>
      <c r="D10" s="9">
        <f t="shared" si="0"/>
        <v>0.996376811594203</v>
      </c>
      <c r="E10" s="8">
        <v>69</v>
      </c>
      <c r="F10" s="8">
        <v>67</v>
      </c>
      <c r="G10" s="9">
        <f t="shared" si="3"/>
        <v>0.971014492753623</v>
      </c>
      <c r="H10" s="8"/>
      <c r="I10" s="8"/>
      <c r="J10" s="9"/>
      <c r="K10" s="8"/>
      <c r="L10" s="8"/>
      <c r="M10" s="9"/>
      <c r="N10" s="8">
        <v>138</v>
      </c>
      <c r="O10" s="8">
        <v>135</v>
      </c>
      <c r="P10" s="9">
        <f t="shared" ref="P10:P14" si="4">O10/N10</f>
        <v>0.978260869565217</v>
      </c>
      <c r="Q10" s="8"/>
      <c r="R10" s="8"/>
      <c r="S10" s="9"/>
      <c r="T10" s="8">
        <v>25</v>
      </c>
      <c r="U10" s="8">
        <v>25</v>
      </c>
      <c r="V10" s="9">
        <f>U10/T10</f>
        <v>1</v>
      </c>
      <c r="W10" s="22">
        <f t="shared" si="1"/>
        <v>508</v>
      </c>
      <c r="X10" s="8">
        <f t="shared" si="1"/>
        <v>502</v>
      </c>
      <c r="Y10" s="27">
        <f t="shared" si="2"/>
        <v>0.988188976377953</v>
      </c>
    </row>
    <row r="11" spans="1:25">
      <c r="A11" s="7" t="s">
        <v>20</v>
      </c>
      <c r="B11" s="8">
        <v>55</v>
      </c>
      <c r="C11" s="8">
        <v>54</v>
      </c>
      <c r="D11" s="9">
        <f t="shared" si="0"/>
        <v>0.981818181818182</v>
      </c>
      <c r="E11" s="8">
        <v>29</v>
      </c>
      <c r="F11" s="8">
        <v>23</v>
      </c>
      <c r="G11" s="9">
        <f t="shared" si="3"/>
        <v>0.793103448275862</v>
      </c>
      <c r="H11" s="8"/>
      <c r="I11" s="8"/>
      <c r="J11" s="9"/>
      <c r="K11" s="8"/>
      <c r="L11" s="8"/>
      <c r="M11" s="9"/>
      <c r="N11" s="8">
        <v>19</v>
      </c>
      <c r="O11" s="8">
        <v>18</v>
      </c>
      <c r="P11" s="9">
        <f t="shared" si="4"/>
        <v>0.947368421052632</v>
      </c>
      <c r="Q11" s="8"/>
      <c r="R11" s="8"/>
      <c r="S11" s="9"/>
      <c r="T11" s="8"/>
      <c r="U11" s="8"/>
      <c r="V11" s="9"/>
      <c r="W11" s="22">
        <f t="shared" si="1"/>
        <v>103</v>
      </c>
      <c r="X11" s="8">
        <f t="shared" si="1"/>
        <v>95</v>
      </c>
      <c r="Y11" s="27">
        <f t="shared" si="2"/>
        <v>0.922330097087379</v>
      </c>
    </row>
    <row r="12" spans="1:25">
      <c r="A12" s="7" t="s">
        <v>21</v>
      </c>
      <c r="B12" s="8">
        <v>85</v>
      </c>
      <c r="C12" s="8">
        <v>84</v>
      </c>
      <c r="D12" s="9">
        <f t="shared" si="0"/>
        <v>0.988235294117647</v>
      </c>
      <c r="E12" s="8">
        <v>14</v>
      </c>
      <c r="F12" s="8">
        <v>13</v>
      </c>
      <c r="G12" s="9">
        <f t="shared" si="3"/>
        <v>0.928571428571429</v>
      </c>
      <c r="H12" s="8"/>
      <c r="I12" s="8"/>
      <c r="J12" s="9"/>
      <c r="K12" s="8"/>
      <c r="L12" s="8"/>
      <c r="M12" s="9"/>
      <c r="N12" s="8">
        <v>33</v>
      </c>
      <c r="O12" s="8">
        <v>33</v>
      </c>
      <c r="P12" s="9">
        <f t="shared" si="4"/>
        <v>1</v>
      </c>
      <c r="Q12" s="8"/>
      <c r="R12" s="8"/>
      <c r="S12" s="9"/>
      <c r="T12" s="8">
        <v>23</v>
      </c>
      <c r="U12" s="8">
        <v>20</v>
      </c>
      <c r="V12" s="9">
        <f>U12/T12</f>
        <v>0.869565217391304</v>
      </c>
      <c r="W12" s="22">
        <f t="shared" si="1"/>
        <v>155</v>
      </c>
      <c r="X12" s="8">
        <f t="shared" si="1"/>
        <v>150</v>
      </c>
      <c r="Y12" s="27">
        <f t="shared" si="2"/>
        <v>0.967741935483871</v>
      </c>
    </row>
    <row r="13" spans="1:25">
      <c r="A13" s="7" t="s">
        <v>22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22"/>
      <c r="X13" s="8"/>
      <c r="Y13" s="27"/>
    </row>
    <row r="14" spans="1:25">
      <c r="A14" s="7" t="s">
        <v>23</v>
      </c>
      <c r="B14" s="8">
        <v>31</v>
      </c>
      <c r="C14" s="8">
        <v>31</v>
      </c>
      <c r="D14" s="9">
        <f t="shared" si="0"/>
        <v>1</v>
      </c>
      <c r="E14" s="8">
        <v>16</v>
      </c>
      <c r="F14" s="8">
        <v>15</v>
      </c>
      <c r="G14" s="9">
        <f t="shared" si="3"/>
        <v>0.9375</v>
      </c>
      <c r="H14" s="8"/>
      <c r="I14" s="8"/>
      <c r="J14" s="9"/>
      <c r="K14" s="8"/>
      <c r="L14" s="8"/>
      <c r="M14" s="9"/>
      <c r="N14" s="8">
        <v>36</v>
      </c>
      <c r="O14" s="8">
        <v>34</v>
      </c>
      <c r="P14" s="9">
        <f t="shared" si="4"/>
        <v>0.944444444444444</v>
      </c>
      <c r="Q14" s="8"/>
      <c r="R14" s="8"/>
      <c r="S14" s="9"/>
      <c r="T14" s="8">
        <v>26</v>
      </c>
      <c r="U14" s="8">
        <v>25</v>
      </c>
      <c r="V14" s="9">
        <f>U14/T14</f>
        <v>0.961538461538462</v>
      </c>
      <c r="W14" s="22">
        <f t="shared" si="1"/>
        <v>109</v>
      </c>
      <c r="X14" s="8">
        <f t="shared" si="1"/>
        <v>105</v>
      </c>
      <c r="Y14" s="27">
        <f t="shared" si="2"/>
        <v>0.963302752293578</v>
      </c>
    </row>
    <row r="15" spans="1:25">
      <c r="A15" s="7" t="s">
        <v>24</v>
      </c>
      <c r="B15" s="8">
        <v>10</v>
      </c>
      <c r="C15" s="8">
        <v>10</v>
      </c>
      <c r="D15" s="9">
        <f t="shared" si="0"/>
        <v>1</v>
      </c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8">
        <v>7</v>
      </c>
      <c r="U15" s="8">
        <v>7</v>
      </c>
      <c r="V15" s="9">
        <f>U15/T15</f>
        <v>1</v>
      </c>
      <c r="W15" s="22">
        <f>B15+E15+H15+K15+N15+Q15+T15</f>
        <v>17</v>
      </c>
      <c r="X15" s="8">
        <f>C15+F15+I15+L15+O15+R15+U15</f>
        <v>17</v>
      </c>
      <c r="Y15" s="27">
        <f t="shared" si="2"/>
        <v>1</v>
      </c>
    </row>
    <row r="16" spans="1:25">
      <c r="A16" s="7" t="s">
        <v>25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22"/>
      <c r="X16" s="8"/>
      <c r="Y16" s="27"/>
    </row>
    <row r="17" spans="1:25">
      <c r="A17" s="7" t="s">
        <v>26</v>
      </c>
      <c r="B17" s="8"/>
      <c r="C17" s="8"/>
      <c r="D17" s="9"/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22"/>
      <c r="X17" s="8"/>
      <c r="Y17" s="27"/>
    </row>
    <row r="18" spans="1:25">
      <c r="A18" s="7" t="s">
        <v>27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22"/>
      <c r="X18" s="8"/>
      <c r="Y18" s="27"/>
    </row>
    <row r="19" spans="1:25">
      <c r="A19" s="7" t="s">
        <v>28</v>
      </c>
      <c r="B19" s="8">
        <v>1</v>
      </c>
      <c r="C19" s="8">
        <v>1</v>
      </c>
      <c r="D19" s="9">
        <f>C19/B19</f>
        <v>1</v>
      </c>
      <c r="E19" s="8">
        <v>11</v>
      </c>
      <c r="F19" s="8">
        <v>7</v>
      </c>
      <c r="G19" s="9">
        <f t="shared" si="3"/>
        <v>0.636363636363636</v>
      </c>
      <c r="H19" s="8"/>
      <c r="I19" s="8"/>
      <c r="J19" s="9"/>
      <c r="K19" s="8"/>
      <c r="L19" s="8"/>
      <c r="M19" s="9"/>
      <c r="N19" s="8">
        <v>1</v>
      </c>
      <c r="O19" s="8">
        <v>0</v>
      </c>
      <c r="P19" s="9">
        <f t="shared" ref="P19:P20" si="5">O19/N19</f>
        <v>0</v>
      </c>
      <c r="Q19" s="8"/>
      <c r="R19" s="8"/>
      <c r="S19" s="9"/>
      <c r="T19" s="8"/>
      <c r="U19" s="8"/>
      <c r="V19" s="9"/>
      <c r="W19" s="22">
        <f t="shared" si="1"/>
        <v>13</v>
      </c>
      <c r="X19" s="8">
        <f t="shared" si="1"/>
        <v>8</v>
      </c>
      <c r="Y19" s="27">
        <f t="shared" si="2"/>
        <v>0.615384615384615</v>
      </c>
    </row>
    <row r="20" spans="1:25">
      <c r="A20" s="7" t="s">
        <v>29</v>
      </c>
      <c r="B20" s="8"/>
      <c r="C20" s="8"/>
      <c r="D20" s="9"/>
      <c r="E20" s="8">
        <v>2</v>
      </c>
      <c r="F20" s="8">
        <v>1</v>
      </c>
      <c r="G20" s="9">
        <f t="shared" si="3"/>
        <v>0.5</v>
      </c>
      <c r="H20" s="8"/>
      <c r="I20" s="8"/>
      <c r="J20" s="9"/>
      <c r="K20" s="8"/>
      <c r="L20" s="8"/>
      <c r="M20" s="9"/>
      <c r="N20" s="8">
        <v>2</v>
      </c>
      <c r="O20" s="8">
        <v>1</v>
      </c>
      <c r="P20" s="9">
        <f t="shared" si="5"/>
        <v>0.5</v>
      </c>
      <c r="Q20" s="8"/>
      <c r="R20" s="8"/>
      <c r="S20" s="9"/>
      <c r="T20" s="8"/>
      <c r="U20" s="8"/>
      <c r="V20" s="9"/>
      <c r="W20" s="22">
        <f t="shared" si="1"/>
        <v>4</v>
      </c>
      <c r="X20" s="8">
        <f t="shared" si="1"/>
        <v>2</v>
      </c>
      <c r="Y20" s="27">
        <f t="shared" si="2"/>
        <v>0.5</v>
      </c>
    </row>
    <row r="21" spans="1:25">
      <c r="A21" s="7" t="s">
        <v>30</v>
      </c>
      <c r="B21" s="8"/>
      <c r="C21" s="8"/>
      <c r="D21" s="9"/>
      <c r="E21" s="8">
        <v>3</v>
      </c>
      <c r="F21" s="8">
        <v>1</v>
      </c>
      <c r="G21" s="9">
        <f t="shared" si="3"/>
        <v>0.333333333333333</v>
      </c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22">
        <f t="shared" si="1"/>
        <v>3</v>
      </c>
      <c r="X21" s="8">
        <f t="shared" si="1"/>
        <v>1</v>
      </c>
      <c r="Y21" s="27">
        <f t="shared" si="2"/>
        <v>0.333333333333333</v>
      </c>
    </row>
    <row r="22" spans="1:25">
      <c r="A22" s="7" t="s">
        <v>31</v>
      </c>
      <c r="B22" s="8"/>
      <c r="C22" s="8"/>
      <c r="D22" s="9"/>
      <c r="E22" s="8"/>
      <c r="F22" s="8"/>
      <c r="G22" s="9"/>
      <c r="H22" s="8"/>
      <c r="I22" s="8"/>
      <c r="J22" s="9"/>
      <c r="K22" s="8"/>
      <c r="L22" s="8"/>
      <c r="M22" s="9"/>
      <c r="N22" s="8"/>
      <c r="O22" s="8"/>
      <c r="P22" s="9"/>
      <c r="Q22" s="8"/>
      <c r="R22" s="8"/>
      <c r="S22" s="9"/>
      <c r="T22" s="8"/>
      <c r="U22" s="8"/>
      <c r="V22" s="9"/>
      <c r="W22" s="22"/>
      <c r="X22" s="8"/>
      <c r="Y22" s="27"/>
    </row>
    <row r="23" spans="1:25">
      <c r="A23" s="10" t="s">
        <v>32</v>
      </c>
      <c r="B23" s="11">
        <f t="shared" ref="B23:F23" si="6">SUM(B10:B22)</f>
        <v>458</v>
      </c>
      <c r="C23" s="11">
        <f t="shared" si="6"/>
        <v>455</v>
      </c>
      <c r="D23" s="12">
        <f t="shared" si="0"/>
        <v>0.993449781659389</v>
      </c>
      <c r="E23" s="11">
        <f t="shared" si="6"/>
        <v>144</v>
      </c>
      <c r="F23" s="11">
        <f t="shared" si="6"/>
        <v>127</v>
      </c>
      <c r="G23" s="12">
        <f t="shared" si="3"/>
        <v>0.881944444444444</v>
      </c>
      <c r="H23" s="11"/>
      <c r="I23" s="11"/>
      <c r="J23" s="12"/>
      <c r="K23" s="11"/>
      <c r="L23" s="11"/>
      <c r="M23" s="12"/>
      <c r="N23" s="11">
        <f t="shared" ref="N23:O23" si="7">SUM(N10:N22)</f>
        <v>229</v>
      </c>
      <c r="O23" s="11">
        <f t="shared" si="7"/>
        <v>221</v>
      </c>
      <c r="P23" s="12">
        <f t="shared" ref="P23:P27" si="8">O23/N23</f>
        <v>0.965065502183406</v>
      </c>
      <c r="Q23" s="11"/>
      <c r="R23" s="11"/>
      <c r="S23" s="12"/>
      <c r="T23" s="11">
        <f>SUM(T10:T22)</f>
        <v>81</v>
      </c>
      <c r="U23" s="11">
        <f>SUM(U10:U22)</f>
        <v>77</v>
      </c>
      <c r="V23" s="12">
        <f>U23/T23</f>
        <v>0.950617283950617</v>
      </c>
      <c r="W23" s="21">
        <f t="shared" si="1"/>
        <v>912</v>
      </c>
      <c r="X23" s="11">
        <f t="shared" si="1"/>
        <v>880</v>
      </c>
      <c r="Y23" s="28">
        <f t="shared" si="2"/>
        <v>0.964912280701754</v>
      </c>
    </row>
    <row r="24" spans="1:25">
      <c r="A24" s="10" t="s">
        <v>33</v>
      </c>
      <c r="B24" s="11">
        <f>B9+B23</f>
        <v>1230</v>
      </c>
      <c r="C24" s="11">
        <f>C9+C23</f>
        <v>986</v>
      </c>
      <c r="D24" s="12">
        <f t="shared" si="0"/>
        <v>0.801626016260163</v>
      </c>
      <c r="E24" s="11">
        <f>E9+E23</f>
        <v>298</v>
      </c>
      <c r="F24" s="11">
        <f>F9+F23</f>
        <v>229</v>
      </c>
      <c r="G24" s="12">
        <f t="shared" si="3"/>
        <v>0.768456375838926</v>
      </c>
      <c r="H24" s="11"/>
      <c r="I24" s="11"/>
      <c r="J24" s="12"/>
      <c r="K24" s="11"/>
      <c r="L24" s="11"/>
      <c r="M24" s="12"/>
      <c r="N24" s="11">
        <f>N9+N23</f>
        <v>359</v>
      </c>
      <c r="O24" s="11">
        <f>O9+O23</f>
        <v>320</v>
      </c>
      <c r="P24" s="12">
        <f t="shared" si="8"/>
        <v>0.891364902506964</v>
      </c>
      <c r="Q24" s="11"/>
      <c r="R24" s="11"/>
      <c r="S24" s="12"/>
      <c r="T24" s="11">
        <f>T9+T23</f>
        <v>312</v>
      </c>
      <c r="U24" s="11">
        <f>U9+U23</f>
        <v>262</v>
      </c>
      <c r="V24" s="12">
        <f>U24/T24</f>
        <v>0.83974358974359</v>
      </c>
      <c r="W24" s="21">
        <f t="shared" si="1"/>
        <v>2199</v>
      </c>
      <c r="X24" s="11">
        <f t="shared" si="1"/>
        <v>1797</v>
      </c>
      <c r="Y24" s="28">
        <f t="shared" si="2"/>
        <v>0.81718963165075</v>
      </c>
    </row>
    <row r="25" spans="1:25">
      <c r="A25" s="7" t="s">
        <v>34</v>
      </c>
      <c r="B25" s="8">
        <v>19</v>
      </c>
      <c r="C25" s="8">
        <v>9</v>
      </c>
      <c r="D25" s="9">
        <f t="shared" si="0"/>
        <v>0.473684210526316</v>
      </c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8"/>
      <c r="R25" s="8"/>
      <c r="S25" s="9"/>
      <c r="T25" s="8"/>
      <c r="U25" s="8"/>
      <c r="V25" s="9"/>
      <c r="W25" s="22">
        <f t="shared" si="1"/>
        <v>19</v>
      </c>
      <c r="X25" s="8">
        <f t="shared" si="1"/>
        <v>9</v>
      </c>
      <c r="Y25" s="27">
        <f t="shared" si="2"/>
        <v>0.473684210526316</v>
      </c>
    </row>
    <row r="26" spans="1:25">
      <c r="A26" s="7" t="s">
        <v>35</v>
      </c>
      <c r="B26" s="8">
        <v>3</v>
      </c>
      <c r="C26" s="8">
        <v>2</v>
      </c>
      <c r="D26" s="9">
        <f t="shared" si="0"/>
        <v>0.666666666666667</v>
      </c>
      <c r="E26" s="8"/>
      <c r="F26" s="8"/>
      <c r="G26" s="9"/>
      <c r="H26" s="8"/>
      <c r="I26" s="8"/>
      <c r="J26" s="9"/>
      <c r="K26" s="8"/>
      <c r="L26" s="8"/>
      <c r="M26" s="9"/>
      <c r="N26" s="8"/>
      <c r="O26" s="8"/>
      <c r="P26" s="9"/>
      <c r="Q26" s="8"/>
      <c r="R26" s="8"/>
      <c r="S26" s="9"/>
      <c r="T26" s="8"/>
      <c r="U26" s="8"/>
      <c r="V26" s="9"/>
      <c r="W26" s="22">
        <f t="shared" si="1"/>
        <v>3</v>
      </c>
      <c r="X26" s="8">
        <f t="shared" si="1"/>
        <v>2</v>
      </c>
      <c r="Y26" s="27">
        <f t="shared" si="2"/>
        <v>0.666666666666667</v>
      </c>
    </row>
    <row r="27" spans="1:25">
      <c r="A27" s="7" t="s">
        <v>36</v>
      </c>
      <c r="B27" s="8">
        <v>15</v>
      </c>
      <c r="C27" s="8">
        <v>13</v>
      </c>
      <c r="D27" s="9">
        <f t="shared" si="0"/>
        <v>0.866666666666667</v>
      </c>
      <c r="E27" s="8">
        <v>1</v>
      </c>
      <c r="F27" s="8">
        <v>1</v>
      </c>
      <c r="G27" s="9">
        <f>F27/E27</f>
        <v>1</v>
      </c>
      <c r="H27" s="8"/>
      <c r="I27" s="8"/>
      <c r="J27" s="9"/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22">
        <f t="shared" si="1"/>
        <v>16</v>
      </c>
      <c r="X27" s="8">
        <f t="shared" si="1"/>
        <v>14</v>
      </c>
      <c r="Y27" s="27">
        <f t="shared" si="2"/>
        <v>0.875</v>
      </c>
    </row>
    <row r="28" spans="1:25">
      <c r="A28" s="7" t="s">
        <v>37</v>
      </c>
      <c r="B28" s="8">
        <v>2</v>
      </c>
      <c r="C28" s="8">
        <v>2</v>
      </c>
      <c r="D28" s="9">
        <f t="shared" si="0"/>
        <v>1</v>
      </c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22">
        <f t="shared" si="1"/>
        <v>2</v>
      </c>
      <c r="X28" s="8">
        <f t="shared" si="1"/>
        <v>2</v>
      </c>
      <c r="Y28" s="27">
        <f t="shared" si="2"/>
        <v>1</v>
      </c>
    </row>
    <row r="29" spans="1:25">
      <c r="A29" s="7" t="s">
        <v>38</v>
      </c>
      <c r="B29" s="8"/>
      <c r="C29" s="8"/>
      <c r="D29" s="9"/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  <c r="Q29" s="8"/>
      <c r="R29" s="8"/>
      <c r="S29" s="9"/>
      <c r="T29" s="8"/>
      <c r="U29" s="8"/>
      <c r="V29" s="9"/>
      <c r="W29" s="22"/>
      <c r="X29" s="8"/>
      <c r="Y29" s="27"/>
    </row>
    <row r="30" spans="1:25">
      <c r="A30" s="10" t="s">
        <v>39</v>
      </c>
      <c r="B30" s="11">
        <f t="shared" ref="B30:F30" si="9">SUM(B25:B29)</f>
        <v>39</v>
      </c>
      <c r="C30" s="11">
        <f t="shared" si="9"/>
        <v>26</v>
      </c>
      <c r="D30" s="12">
        <f t="shared" si="0"/>
        <v>0.666666666666667</v>
      </c>
      <c r="E30" s="11">
        <f t="shared" si="9"/>
        <v>1</v>
      </c>
      <c r="F30" s="11">
        <f t="shared" si="9"/>
        <v>1</v>
      </c>
      <c r="G30" s="12">
        <f>F30/E30</f>
        <v>1</v>
      </c>
      <c r="H30" s="11"/>
      <c r="I30" s="11"/>
      <c r="J30" s="12"/>
      <c r="K30" s="11"/>
      <c r="L30" s="11"/>
      <c r="M30" s="12"/>
      <c r="N30" s="11"/>
      <c r="O30" s="11"/>
      <c r="P30" s="12"/>
      <c r="Q30" s="11"/>
      <c r="R30" s="11"/>
      <c r="S30" s="12"/>
      <c r="T30" s="11"/>
      <c r="U30" s="11"/>
      <c r="V30" s="12"/>
      <c r="W30" s="21">
        <f t="shared" si="1"/>
        <v>40</v>
      </c>
      <c r="X30" s="11">
        <f t="shared" si="1"/>
        <v>27</v>
      </c>
      <c r="Y30" s="28">
        <f t="shared" si="2"/>
        <v>0.675</v>
      </c>
    </row>
    <row r="31" spans="1:25">
      <c r="A31" s="7" t="s">
        <v>40</v>
      </c>
      <c r="B31" s="8">
        <v>5</v>
      </c>
      <c r="C31" s="8">
        <v>5</v>
      </c>
      <c r="D31" s="9">
        <f t="shared" si="0"/>
        <v>1</v>
      </c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8"/>
      <c r="R31" s="8"/>
      <c r="S31" s="9"/>
      <c r="T31" s="8"/>
      <c r="U31" s="8"/>
      <c r="V31" s="9"/>
      <c r="W31" s="22">
        <f>B31+E31+H31+K31+N31+Q31+T31</f>
        <v>5</v>
      </c>
      <c r="X31" s="8">
        <f>C31+F31+I31+L31+O31+R31+U31</f>
        <v>5</v>
      </c>
      <c r="Y31" s="27">
        <f t="shared" si="2"/>
        <v>1</v>
      </c>
    </row>
    <row r="32" spans="1:25">
      <c r="A32" s="7" t="s">
        <v>41</v>
      </c>
      <c r="B32" s="8">
        <v>24</v>
      </c>
      <c r="C32" s="8">
        <v>23</v>
      </c>
      <c r="D32" s="9">
        <f t="shared" si="0"/>
        <v>0.958333333333333</v>
      </c>
      <c r="E32" s="8">
        <v>2</v>
      </c>
      <c r="F32" s="8">
        <v>2</v>
      </c>
      <c r="G32" s="9">
        <f>F32/E32</f>
        <v>1</v>
      </c>
      <c r="H32" s="8"/>
      <c r="I32" s="8"/>
      <c r="J32" s="9"/>
      <c r="K32" s="8"/>
      <c r="L32" s="8"/>
      <c r="M32" s="9"/>
      <c r="N32" s="8"/>
      <c r="O32" s="8"/>
      <c r="P32" s="9"/>
      <c r="Q32" s="8"/>
      <c r="R32" s="8"/>
      <c r="S32" s="9"/>
      <c r="T32" s="8"/>
      <c r="U32" s="8"/>
      <c r="V32" s="9"/>
      <c r="W32" s="22">
        <f t="shared" si="1"/>
        <v>26</v>
      </c>
      <c r="X32" s="8">
        <f t="shared" si="1"/>
        <v>25</v>
      </c>
      <c r="Y32" s="27">
        <f t="shared" si="2"/>
        <v>0.961538461538462</v>
      </c>
    </row>
    <row r="33" spans="1:25">
      <c r="A33" s="7" t="s">
        <v>42</v>
      </c>
      <c r="B33" s="8">
        <v>53</v>
      </c>
      <c r="C33" s="8">
        <v>52</v>
      </c>
      <c r="D33" s="9">
        <f t="shared" si="0"/>
        <v>0.981132075471698</v>
      </c>
      <c r="E33" s="8">
        <v>6</v>
      </c>
      <c r="F33" s="8">
        <v>6</v>
      </c>
      <c r="G33" s="9">
        <f>F33/E33</f>
        <v>1</v>
      </c>
      <c r="H33" s="8"/>
      <c r="I33" s="8"/>
      <c r="J33" s="9"/>
      <c r="K33" s="8"/>
      <c r="L33" s="8"/>
      <c r="M33" s="9"/>
      <c r="N33" s="8">
        <v>7</v>
      </c>
      <c r="O33" s="8">
        <v>7</v>
      </c>
      <c r="P33" s="9">
        <f>O33/N33</f>
        <v>1</v>
      </c>
      <c r="Q33" s="8"/>
      <c r="R33" s="8"/>
      <c r="S33" s="9"/>
      <c r="T33" s="8"/>
      <c r="U33" s="8"/>
      <c r="V33" s="9"/>
      <c r="W33" s="22">
        <f t="shared" si="1"/>
        <v>66</v>
      </c>
      <c r="X33" s="8">
        <f t="shared" si="1"/>
        <v>65</v>
      </c>
      <c r="Y33" s="27">
        <f t="shared" si="2"/>
        <v>0.984848484848485</v>
      </c>
    </row>
    <row r="34" spans="1:25">
      <c r="A34" s="7" t="s">
        <v>43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22"/>
      <c r="X34" s="8"/>
      <c r="Y34" s="27"/>
    </row>
    <row r="35" spans="1:25">
      <c r="A35" s="7" t="s">
        <v>44</v>
      </c>
      <c r="B35" s="8">
        <v>1</v>
      </c>
      <c r="C35" s="8">
        <v>1</v>
      </c>
      <c r="D35" s="9">
        <f t="shared" si="0"/>
        <v>1</v>
      </c>
      <c r="E35" s="8"/>
      <c r="F35" s="8"/>
      <c r="G35" s="9"/>
      <c r="H35" s="8"/>
      <c r="I35" s="8"/>
      <c r="J35" s="9"/>
      <c r="K35" s="8"/>
      <c r="L35" s="8"/>
      <c r="M35" s="9"/>
      <c r="N35" s="8"/>
      <c r="O35" s="8"/>
      <c r="P35" s="9"/>
      <c r="Q35" s="8"/>
      <c r="R35" s="8"/>
      <c r="S35" s="9"/>
      <c r="T35" s="8"/>
      <c r="U35" s="8"/>
      <c r="V35" s="9"/>
      <c r="W35" s="22">
        <f>B35+E35+H35+K35+N35+Q35+T35</f>
        <v>1</v>
      </c>
      <c r="X35" s="8">
        <f>C35+F35+I35+L35+O35+R35+U35</f>
        <v>1</v>
      </c>
      <c r="Y35" s="27">
        <f t="shared" ref="Y35" si="10">X35/W35</f>
        <v>1</v>
      </c>
    </row>
    <row r="36" spans="1:25">
      <c r="A36" s="10" t="s">
        <v>45</v>
      </c>
      <c r="B36" s="11">
        <f t="shared" ref="B36:F36" si="11">SUM(B31:B35)</f>
        <v>83</v>
      </c>
      <c r="C36" s="11">
        <f t="shared" si="11"/>
        <v>81</v>
      </c>
      <c r="D36" s="12">
        <f t="shared" si="0"/>
        <v>0.975903614457831</v>
      </c>
      <c r="E36" s="11">
        <f t="shared" si="11"/>
        <v>8</v>
      </c>
      <c r="F36" s="11">
        <f t="shared" si="11"/>
        <v>8</v>
      </c>
      <c r="G36" s="12">
        <f t="shared" ref="G36" si="12">F36/E36</f>
        <v>1</v>
      </c>
      <c r="H36" s="11"/>
      <c r="I36" s="11"/>
      <c r="J36" s="12"/>
      <c r="K36" s="11"/>
      <c r="L36" s="11"/>
      <c r="M36" s="12"/>
      <c r="N36" s="11">
        <f>SUM(N31:N35)</f>
        <v>7</v>
      </c>
      <c r="O36" s="11">
        <f>SUM(O31:O35)</f>
        <v>7</v>
      </c>
      <c r="P36" s="12">
        <f>O36/N36</f>
        <v>1</v>
      </c>
      <c r="Q36" s="11"/>
      <c r="R36" s="11"/>
      <c r="S36" s="12"/>
      <c r="T36" s="11"/>
      <c r="U36" s="11"/>
      <c r="V36" s="12"/>
      <c r="W36" s="21">
        <f t="shared" si="1"/>
        <v>98</v>
      </c>
      <c r="X36" s="11">
        <f t="shared" si="1"/>
        <v>96</v>
      </c>
      <c r="Y36" s="28">
        <f t="shared" si="2"/>
        <v>0.979591836734694</v>
      </c>
    </row>
    <row r="37" spans="1:25">
      <c r="A37" s="10" t="s">
        <v>46</v>
      </c>
      <c r="B37" s="11">
        <f t="shared" ref="B37:F37" si="13">B30+B36</f>
        <v>122</v>
      </c>
      <c r="C37" s="11">
        <f t="shared" si="13"/>
        <v>107</v>
      </c>
      <c r="D37" s="12">
        <f t="shared" si="0"/>
        <v>0.877049180327869</v>
      </c>
      <c r="E37" s="11">
        <f t="shared" si="13"/>
        <v>9</v>
      </c>
      <c r="F37" s="11">
        <f t="shared" si="13"/>
        <v>9</v>
      </c>
      <c r="G37" s="12">
        <f t="shared" ref="G37:G42" si="14">F37/E37</f>
        <v>1</v>
      </c>
      <c r="H37" s="11"/>
      <c r="I37" s="11"/>
      <c r="J37" s="12"/>
      <c r="K37" s="11"/>
      <c r="L37" s="11"/>
      <c r="M37" s="12"/>
      <c r="N37" s="11">
        <f t="shared" ref="N37:O37" si="15">N30+N36</f>
        <v>7</v>
      </c>
      <c r="O37" s="11">
        <f t="shared" si="15"/>
        <v>7</v>
      </c>
      <c r="P37" s="12">
        <f>O37/N37</f>
        <v>1</v>
      </c>
      <c r="Q37" s="11"/>
      <c r="R37" s="11"/>
      <c r="S37" s="12"/>
      <c r="T37" s="11"/>
      <c r="U37" s="11"/>
      <c r="V37" s="12"/>
      <c r="W37" s="21">
        <f t="shared" si="1"/>
        <v>138</v>
      </c>
      <c r="X37" s="11">
        <f t="shared" si="1"/>
        <v>123</v>
      </c>
      <c r="Y37" s="28">
        <f t="shared" si="2"/>
        <v>0.891304347826087</v>
      </c>
    </row>
    <row r="38" spans="1:25">
      <c r="A38" s="7" t="s">
        <v>47</v>
      </c>
      <c r="B38" s="8">
        <v>18</v>
      </c>
      <c r="C38" s="8">
        <v>14</v>
      </c>
      <c r="D38" s="9">
        <f t="shared" si="0"/>
        <v>0.777777777777778</v>
      </c>
      <c r="E38" s="8"/>
      <c r="F38" s="8"/>
      <c r="G38" s="9"/>
      <c r="H38" s="8"/>
      <c r="I38" s="8"/>
      <c r="J38" s="9"/>
      <c r="K38" s="8"/>
      <c r="L38" s="8"/>
      <c r="M38" s="9"/>
      <c r="N38" s="8">
        <v>3</v>
      </c>
      <c r="O38" s="8">
        <v>3</v>
      </c>
      <c r="P38" s="9">
        <f>O38/N38</f>
        <v>1</v>
      </c>
      <c r="Q38" s="8"/>
      <c r="R38" s="8"/>
      <c r="S38" s="9"/>
      <c r="T38" s="8"/>
      <c r="U38" s="8"/>
      <c r="V38" s="9"/>
      <c r="W38" s="22">
        <f t="shared" si="1"/>
        <v>21</v>
      </c>
      <c r="X38" s="8">
        <f t="shared" si="1"/>
        <v>17</v>
      </c>
      <c r="Y38" s="27">
        <f t="shared" si="2"/>
        <v>0.80952380952381</v>
      </c>
    </row>
    <row r="39" spans="1:25">
      <c r="A39" s="7" t="s">
        <v>48</v>
      </c>
      <c r="B39" s="8">
        <v>14</v>
      </c>
      <c r="C39" s="8">
        <v>12</v>
      </c>
      <c r="D39" s="9">
        <f t="shared" si="0"/>
        <v>0.857142857142857</v>
      </c>
      <c r="E39" s="8"/>
      <c r="F39" s="8"/>
      <c r="G39" s="9"/>
      <c r="H39" s="8"/>
      <c r="I39" s="8"/>
      <c r="J39" s="9"/>
      <c r="K39" s="8"/>
      <c r="L39" s="8"/>
      <c r="M39" s="9"/>
      <c r="N39" s="8"/>
      <c r="O39" s="8"/>
      <c r="P39" s="9"/>
      <c r="Q39" s="8"/>
      <c r="R39" s="8"/>
      <c r="S39" s="9"/>
      <c r="T39" s="8"/>
      <c r="U39" s="8"/>
      <c r="V39" s="9"/>
      <c r="W39" s="22">
        <f t="shared" si="1"/>
        <v>14</v>
      </c>
      <c r="X39" s="8">
        <f t="shared" si="1"/>
        <v>12</v>
      </c>
      <c r="Y39" s="27">
        <f t="shared" si="2"/>
        <v>0.857142857142857</v>
      </c>
    </row>
    <row r="40" spans="1:25">
      <c r="A40" s="7" t="s">
        <v>49</v>
      </c>
      <c r="B40" s="8">
        <v>31</v>
      </c>
      <c r="C40" s="8">
        <v>24</v>
      </c>
      <c r="D40" s="9">
        <f t="shared" si="0"/>
        <v>0.774193548387097</v>
      </c>
      <c r="E40" s="8">
        <v>5</v>
      </c>
      <c r="F40" s="8">
        <v>5</v>
      </c>
      <c r="G40" s="9">
        <f t="shared" si="14"/>
        <v>1</v>
      </c>
      <c r="H40" s="8"/>
      <c r="I40" s="8"/>
      <c r="J40" s="9"/>
      <c r="K40" s="8"/>
      <c r="L40" s="8"/>
      <c r="M40" s="9"/>
      <c r="N40" s="8">
        <v>2</v>
      </c>
      <c r="O40" s="8">
        <v>1</v>
      </c>
      <c r="P40" s="9">
        <f t="shared" ref="P40:P41" si="16">O40/N40</f>
        <v>0.5</v>
      </c>
      <c r="Q40" s="8"/>
      <c r="R40" s="8"/>
      <c r="S40" s="9"/>
      <c r="T40" s="8"/>
      <c r="U40" s="8"/>
      <c r="V40" s="9"/>
      <c r="W40" s="22">
        <f t="shared" si="1"/>
        <v>38</v>
      </c>
      <c r="X40" s="8">
        <f t="shared" si="1"/>
        <v>30</v>
      </c>
      <c r="Y40" s="27">
        <f t="shared" si="2"/>
        <v>0.789473684210526</v>
      </c>
    </row>
    <row r="41" spans="1:25">
      <c r="A41" s="7" t="s">
        <v>50</v>
      </c>
      <c r="B41" s="8">
        <v>5</v>
      </c>
      <c r="C41" s="8">
        <v>5</v>
      </c>
      <c r="D41" s="9">
        <f t="shared" si="0"/>
        <v>1</v>
      </c>
      <c r="E41" s="8">
        <v>6</v>
      </c>
      <c r="F41" s="8">
        <v>6</v>
      </c>
      <c r="G41" s="9">
        <f t="shared" si="14"/>
        <v>1</v>
      </c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22">
        <f>B41+E41+H41+K41+N41+Q41+T41</f>
        <v>11</v>
      </c>
      <c r="X41" s="8">
        <f>C41+F41+I41+L41+O41+R41+U41</f>
        <v>11</v>
      </c>
      <c r="Y41" s="27">
        <f t="shared" si="2"/>
        <v>1</v>
      </c>
    </row>
    <row r="42" spans="1:25">
      <c r="A42" s="7" t="s">
        <v>51</v>
      </c>
      <c r="B42" s="8">
        <v>2</v>
      </c>
      <c r="C42" s="8">
        <v>2</v>
      </c>
      <c r="D42" s="9">
        <f t="shared" si="0"/>
        <v>1</v>
      </c>
      <c r="E42" s="8">
        <v>2</v>
      </c>
      <c r="F42" s="8">
        <v>2</v>
      </c>
      <c r="G42" s="9">
        <f t="shared" si="14"/>
        <v>1</v>
      </c>
      <c r="H42" s="8"/>
      <c r="I42" s="8"/>
      <c r="J42" s="9"/>
      <c r="K42" s="8"/>
      <c r="L42" s="8"/>
      <c r="M42" s="9"/>
      <c r="N42" s="8"/>
      <c r="O42" s="8"/>
      <c r="P42" s="9"/>
      <c r="Q42" s="8"/>
      <c r="R42" s="8"/>
      <c r="S42" s="9"/>
      <c r="T42" s="8"/>
      <c r="U42" s="8"/>
      <c r="V42" s="9"/>
      <c r="W42" s="22">
        <f>B42+E42+H42+K42+N42+Q42+T42</f>
        <v>4</v>
      </c>
      <c r="X42" s="8">
        <f>C42+F42+I42+L42+O42+R42+U42</f>
        <v>4</v>
      </c>
      <c r="Y42" s="27">
        <f t="shared" ref="Y42" si="17">X42/W42</f>
        <v>1</v>
      </c>
    </row>
    <row r="43" spans="1:25">
      <c r="A43" s="10" t="s">
        <v>52</v>
      </c>
      <c r="B43" s="11">
        <f t="shared" ref="B43:F43" si="18">SUM(B38:B42)</f>
        <v>70</v>
      </c>
      <c r="C43" s="11">
        <f t="shared" si="18"/>
        <v>57</v>
      </c>
      <c r="D43" s="12">
        <f t="shared" si="0"/>
        <v>0.814285714285714</v>
      </c>
      <c r="E43" s="11">
        <f t="shared" si="18"/>
        <v>13</v>
      </c>
      <c r="F43" s="11">
        <f t="shared" si="18"/>
        <v>13</v>
      </c>
      <c r="G43" s="12">
        <f t="shared" ref="G43:G48" si="19">F43/E43</f>
        <v>1</v>
      </c>
      <c r="H43" s="11"/>
      <c r="I43" s="11"/>
      <c r="J43" s="12"/>
      <c r="K43" s="11"/>
      <c r="L43" s="11"/>
      <c r="M43" s="12"/>
      <c r="N43" s="11">
        <f t="shared" ref="N43:O43" si="20">SUM(N38:N42)</f>
        <v>5</v>
      </c>
      <c r="O43" s="11">
        <f t="shared" si="20"/>
        <v>4</v>
      </c>
      <c r="P43" s="12">
        <f t="shared" ref="P43" si="21">O43/N43</f>
        <v>0.8</v>
      </c>
      <c r="Q43" s="11"/>
      <c r="R43" s="11"/>
      <c r="S43" s="12"/>
      <c r="T43" s="11"/>
      <c r="U43" s="11"/>
      <c r="V43" s="12"/>
      <c r="W43" s="21">
        <f t="shared" si="1"/>
        <v>88</v>
      </c>
      <c r="X43" s="11">
        <f t="shared" si="1"/>
        <v>74</v>
      </c>
      <c r="Y43" s="28">
        <f t="shared" si="2"/>
        <v>0.840909090909091</v>
      </c>
    </row>
    <row r="44" spans="1:25">
      <c r="A44" s="7" t="s">
        <v>53</v>
      </c>
      <c r="B44" s="8">
        <v>3</v>
      </c>
      <c r="C44" s="8">
        <v>3</v>
      </c>
      <c r="D44" s="9">
        <f t="shared" si="0"/>
        <v>1</v>
      </c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8"/>
      <c r="U44" s="8"/>
      <c r="V44" s="9"/>
      <c r="W44" s="22">
        <f>B44+E44+H44+K44+N44+Q44+T44</f>
        <v>3</v>
      </c>
      <c r="X44" s="8">
        <f>C44+F44+I44+L44+O44+R44+U44</f>
        <v>3</v>
      </c>
      <c r="Y44" s="27">
        <f t="shared" si="2"/>
        <v>1</v>
      </c>
    </row>
    <row r="45" spans="1:25">
      <c r="A45" s="7" t="s">
        <v>54</v>
      </c>
      <c r="B45" s="8">
        <v>71</v>
      </c>
      <c r="C45" s="8">
        <v>66</v>
      </c>
      <c r="D45" s="9">
        <f t="shared" si="0"/>
        <v>0.929577464788732</v>
      </c>
      <c r="E45" s="8">
        <v>2</v>
      </c>
      <c r="F45" s="8">
        <v>2</v>
      </c>
      <c r="G45" s="9">
        <f t="shared" ref="G45:G46" si="22">F45/E45</f>
        <v>1</v>
      </c>
      <c r="H45" s="8"/>
      <c r="I45" s="8"/>
      <c r="J45" s="9"/>
      <c r="K45" s="8"/>
      <c r="L45" s="8"/>
      <c r="M45" s="9"/>
      <c r="N45" s="8"/>
      <c r="O45" s="8"/>
      <c r="P45" s="9"/>
      <c r="Q45" s="8"/>
      <c r="R45" s="8"/>
      <c r="S45" s="9"/>
      <c r="T45" s="8"/>
      <c r="U45" s="8"/>
      <c r="V45" s="9"/>
      <c r="W45" s="22">
        <f t="shared" si="1"/>
        <v>73</v>
      </c>
      <c r="X45" s="8">
        <f t="shared" si="1"/>
        <v>68</v>
      </c>
      <c r="Y45" s="27">
        <f t="shared" si="2"/>
        <v>0.931506849315068</v>
      </c>
    </row>
    <row r="46" spans="1:25">
      <c r="A46" s="7" t="s">
        <v>55</v>
      </c>
      <c r="B46" s="8">
        <v>97</v>
      </c>
      <c r="C46" s="8">
        <v>95</v>
      </c>
      <c r="D46" s="9">
        <f t="shared" si="0"/>
        <v>0.979381443298969</v>
      </c>
      <c r="E46" s="8">
        <v>22</v>
      </c>
      <c r="F46" s="8">
        <v>21</v>
      </c>
      <c r="G46" s="9">
        <f t="shared" si="22"/>
        <v>0.954545454545455</v>
      </c>
      <c r="H46" s="8"/>
      <c r="I46" s="8"/>
      <c r="J46" s="9"/>
      <c r="K46" s="8"/>
      <c r="L46" s="8"/>
      <c r="M46" s="9"/>
      <c r="N46" s="8">
        <v>15</v>
      </c>
      <c r="O46" s="8">
        <v>15</v>
      </c>
      <c r="P46" s="9">
        <f t="shared" ref="P45:P46" si="23">O46/N46</f>
        <v>1</v>
      </c>
      <c r="Q46" s="8"/>
      <c r="R46" s="8"/>
      <c r="S46" s="9"/>
      <c r="T46" s="8"/>
      <c r="U46" s="8"/>
      <c r="V46" s="9"/>
      <c r="W46" s="22">
        <f t="shared" si="1"/>
        <v>134</v>
      </c>
      <c r="X46" s="8">
        <f t="shared" si="1"/>
        <v>131</v>
      </c>
      <c r="Y46" s="27">
        <f t="shared" si="2"/>
        <v>0.977611940298508</v>
      </c>
    </row>
    <row r="47" spans="1:25">
      <c r="A47" s="7" t="s">
        <v>56</v>
      </c>
      <c r="B47" s="8">
        <v>1</v>
      </c>
      <c r="C47" s="8">
        <v>1</v>
      </c>
      <c r="D47" s="9">
        <f t="shared" si="0"/>
        <v>1</v>
      </c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22">
        <f>B47+E47+H47+K47+N47+Q47+T47</f>
        <v>1</v>
      </c>
      <c r="X47" s="8">
        <f>C47+F47+I47+L47+O47+R47+U47</f>
        <v>1</v>
      </c>
      <c r="Y47" s="27">
        <f t="shared" si="2"/>
        <v>1</v>
      </c>
    </row>
    <row r="48" spans="1:25">
      <c r="A48" s="7" t="s">
        <v>57</v>
      </c>
      <c r="B48" s="8"/>
      <c r="C48" s="8"/>
      <c r="D48" s="9"/>
      <c r="E48" s="8"/>
      <c r="F48" s="8"/>
      <c r="G48" s="9"/>
      <c r="H48" s="8"/>
      <c r="I48" s="8"/>
      <c r="J48" s="9"/>
      <c r="K48" s="8"/>
      <c r="L48" s="8"/>
      <c r="M48" s="9"/>
      <c r="N48" s="8"/>
      <c r="O48" s="8"/>
      <c r="P48" s="9"/>
      <c r="Q48" s="8"/>
      <c r="R48" s="8"/>
      <c r="S48" s="9"/>
      <c r="T48" s="8"/>
      <c r="U48" s="8"/>
      <c r="V48" s="9"/>
      <c r="W48" s="22"/>
      <c r="X48" s="8"/>
      <c r="Y48" s="27"/>
    </row>
    <row r="49" spans="1:25">
      <c r="A49" s="10" t="s">
        <v>58</v>
      </c>
      <c r="B49" s="11">
        <f t="shared" ref="B49:F49" si="24">SUM(B44:B48)</f>
        <v>172</v>
      </c>
      <c r="C49" s="11">
        <f t="shared" si="24"/>
        <v>165</v>
      </c>
      <c r="D49" s="12">
        <f t="shared" si="0"/>
        <v>0.959302325581395</v>
      </c>
      <c r="E49" s="11">
        <f t="shared" si="24"/>
        <v>24</v>
      </c>
      <c r="F49" s="11">
        <f t="shared" si="24"/>
        <v>23</v>
      </c>
      <c r="G49" s="12">
        <f t="shared" ref="G49" si="25">F49/E49</f>
        <v>0.958333333333333</v>
      </c>
      <c r="H49" s="11"/>
      <c r="I49" s="11"/>
      <c r="J49" s="12"/>
      <c r="K49" s="11"/>
      <c r="L49" s="11"/>
      <c r="M49" s="12"/>
      <c r="N49" s="11">
        <f t="shared" ref="N49:O49" si="26">SUM(N44:N48)</f>
        <v>15</v>
      </c>
      <c r="O49" s="11">
        <f t="shared" si="26"/>
        <v>15</v>
      </c>
      <c r="P49" s="12">
        <f t="shared" ref="P49:P52" si="27">O49/N49</f>
        <v>1</v>
      </c>
      <c r="Q49" s="11"/>
      <c r="R49" s="11"/>
      <c r="S49" s="12"/>
      <c r="T49" s="11"/>
      <c r="U49" s="11"/>
      <c r="V49" s="12"/>
      <c r="W49" s="21">
        <f t="shared" si="1"/>
        <v>211</v>
      </c>
      <c r="X49" s="11">
        <f t="shared" si="1"/>
        <v>203</v>
      </c>
      <c r="Y49" s="28">
        <f t="shared" si="2"/>
        <v>0.962085308056872</v>
      </c>
    </row>
    <row r="50" spans="1:25">
      <c r="A50" s="10" t="s">
        <v>59</v>
      </c>
      <c r="B50" s="11">
        <f t="shared" ref="B50:F50" si="28">B43+B49</f>
        <v>242</v>
      </c>
      <c r="C50" s="11">
        <f t="shared" si="28"/>
        <v>222</v>
      </c>
      <c r="D50" s="12">
        <f t="shared" si="0"/>
        <v>0.917355371900826</v>
      </c>
      <c r="E50" s="11">
        <f t="shared" si="28"/>
        <v>37</v>
      </c>
      <c r="F50" s="11">
        <f t="shared" si="28"/>
        <v>36</v>
      </c>
      <c r="G50" s="12">
        <f t="shared" ref="G50:G53" si="29">F50/E50</f>
        <v>0.972972972972973</v>
      </c>
      <c r="H50" s="11"/>
      <c r="I50" s="11"/>
      <c r="J50" s="12"/>
      <c r="K50" s="11"/>
      <c r="L50" s="11"/>
      <c r="M50" s="12"/>
      <c r="N50" s="11">
        <f t="shared" ref="N50:O50" si="30">N43+N49</f>
        <v>20</v>
      </c>
      <c r="O50" s="11">
        <f t="shared" si="30"/>
        <v>19</v>
      </c>
      <c r="P50" s="12">
        <f t="shared" si="27"/>
        <v>0.95</v>
      </c>
      <c r="Q50" s="11"/>
      <c r="R50" s="11"/>
      <c r="S50" s="12"/>
      <c r="T50" s="11"/>
      <c r="U50" s="11"/>
      <c r="V50" s="12"/>
      <c r="W50" s="21">
        <f t="shared" si="1"/>
        <v>299</v>
      </c>
      <c r="X50" s="11">
        <f t="shared" si="1"/>
        <v>277</v>
      </c>
      <c r="Y50" s="28">
        <f t="shared" si="2"/>
        <v>0.926421404682274</v>
      </c>
    </row>
    <row r="51" customHeight="1" spans="1:25">
      <c r="A51" s="10" t="s">
        <v>60</v>
      </c>
      <c r="B51" s="11">
        <f t="shared" ref="B51:F51" si="31">B37+B50</f>
        <v>364</v>
      </c>
      <c r="C51" s="11">
        <f t="shared" si="31"/>
        <v>329</v>
      </c>
      <c r="D51" s="12">
        <f t="shared" si="0"/>
        <v>0.903846153846154</v>
      </c>
      <c r="E51" s="11">
        <f t="shared" si="31"/>
        <v>46</v>
      </c>
      <c r="F51" s="11">
        <f t="shared" si="31"/>
        <v>45</v>
      </c>
      <c r="G51" s="12">
        <f t="shared" si="29"/>
        <v>0.978260869565217</v>
      </c>
      <c r="H51" s="11"/>
      <c r="I51" s="11"/>
      <c r="J51" s="12"/>
      <c r="K51" s="11"/>
      <c r="L51" s="11"/>
      <c r="M51" s="12"/>
      <c r="N51" s="11">
        <f t="shared" ref="N51:O51" si="32">N37+N50</f>
        <v>27</v>
      </c>
      <c r="O51" s="11">
        <f t="shared" si="32"/>
        <v>26</v>
      </c>
      <c r="P51" s="12">
        <f t="shared" si="27"/>
        <v>0.962962962962963</v>
      </c>
      <c r="Q51" s="11"/>
      <c r="R51" s="11"/>
      <c r="S51" s="12"/>
      <c r="T51" s="11"/>
      <c r="U51" s="11"/>
      <c r="V51" s="12"/>
      <c r="W51" s="21">
        <f t="shared" si="1"/>
        <v>437</v>
      </c>
      <c r="X51" s="11">
        <f t="shared" si="1"/>
        <v>400</v>
      </c>
      <c r="Y51" s="28">
        <f t="shared" si="2"/>
        <v>0.91533180778032</v>
      </c>
    </row>
    <row r="52" customHeight="1" spans="1:25">
      <c r="A52" s="10" t="s">
        <v>61</v>
      </c>
      <c r="B52" s="11">
        <f>B24+B51</f>
        <v>1594</v>
      </c>
      <c r="C52" s="11">
        <f>C24+C51</f>
        <v>1315</v>
      </c>
      <c r="D52" s="12">
        <f t="shared" si="0"/>
        <v>0.824968632371393</v>
      </c>
      <c r="E52" s="11">
        <f>E24+E51</f>
        <v>344</v>
      </c>
      <c r="F52" s="11">
        <f>F24+F51</f>
        <v>274</v>
      </c>
      <c r="G52" s="12">
        <f t="shared" si="29"/>
        <v>0.796511627906977</v>
      </c>
      <c r="H52" s="11"/>
      <c r="I52" s="11"/>
      <c r="J52" s="12"/>
      <c r="K52" s="11"/>
      <c r="L52" s="11"/>
      <c r="M52" s="12"/>
      <c r="N52" s="11">
        <f>N24+N51</f>
        <v>386</v>
      </c>
      <c r="O52" s="11">
        <f>O24+O51</f>
        <v>346</v>
      </c>
      <c r="P52" s="12">
        <f t="shared" si="27"/>
        <v>0.896373056994819</v>
      </c>
      <c r="Q52" s="11"/>
      <c r="R52" s="11"/>
      <c r="S52" s="12"/>
      <c r="T52" s="11">
        <f>T24+T51</f>
        <v>312</v>
      </c>
      <c r="U52" s="11">
        <f>U24+U51</f>
        <v>262</v>
      </c>
      <c r="V52" s="12">
        <f>U52/T52</f>
        <v>0.83974358974359</v>
      </c>
      <c r="W52" s="23">
        <f t="shared" si="1"/>
        <v>2636</v>
      </c>
      <c r="X52" s="24">
        <f t="shared" si="1"/>
        <v>2197</v>
      </c>
      <c r="Y52" s="29">
        <f t="shared" si="2"/>
        <v>0.833459787556904</v>
      </c>
    </row>
    <row r="53" ht="60" customHeight="1" spans="1:25">
      <c r="A53" s="13" t="s">
        <v>62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</sheetData>
  <mergeCells count="11">
    <mergeCell ref="A1:Y1"/>
    <mergeCell ref="B2:D2"/>
    <mergeCell ref="E2:G2"/>
    <mergeCell ref="H2:J2"/>
    <mergeCell ref="K2:M2"/>
    <mergeCell ref="N2:P2"/>
    <mergeCell ref="Q2:S2"/>
    <mergeCell ref="T2:V2"/>
    <mergeCell ref="W2:Y2"/>
    <mergeCell ref="A53:Y53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3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AA12" sqref="AA12"/>
    </sheetView>
  </sheetViews>
  <sheetFormatPr defaultColWidth="9.12592592592593" defaultRowHeight="13.5"/>
  <cols>
    <col min="1" max="1" width="23.6222222222222" style="1" customWidth="1"/>
    <col min="2" max="25" width="5.37777777777778" style="2" customWidth="1"/>
    <col min="26" max="16384" width="9.12592592592593" style="2"/>
  </cols>
  <sheetData>
    <row r="1" ht="28.15" customHeight="1" spans="1:25">
      <c r="A1" s="3" t="s">
        <v>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</row>
    <row r="2" ht="56.1" customHeight="1" spans="1:25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16"/>
      <c r="T2" s="6" t="s">
        <v>8</v>
      </c>
      <c r="U2" s="6"/>
      <c r="V2" s="6"/>
      <c r="W2" s="17" t="s">
        <v>9</v>
      </c>
      <c r="X2" s="18"/>
      <c r="Y2" s="25"/>
    </row>
    <row r="3" ht="28.15" customHeight="1" spans="1:25">
      <c r="A3" s="5"/>
      <c r="B3" s="6" t="s">
        <v>10</v>
      </c>
      <c r="C3" s="6" t="s">
        <v>11</v>
      </c>
      <c r="D3" s="6" t="s">
        <v>12</v>
      </c>
      <c r="E3" s="6" t="s">
        <v>10</v>
      </c>
      <c r="F3" s="6" t="s">
        <v>11</v>
      </c>
      <c r="G3" s="6" t="s">
        <v>12</v>
      </c>
      <c r="H3" s="6" t="s">
        <v>10</v>
      </c>
      <c r="I3" s="6" t="s">
        <v>11</v>
      </c>
      <c r="J3" s="6" t="s">
        <v>12</v>
      </c>
      <c r="K3" s="6" t="s">
        <v>10</v>
      </c>
      <c r="L3" s="6" t="s">
        <v>11</v>
      </c>
      <c r="M3" s="6" t="s">
        <v>12</v>
      </c>
      <c r="N3" s="6" t="s">
        <v>10</v>
      </c>
      <c r="O3" s="6" t="s">
        <v>11</v>
      </c>
      <c r="P3" s="6" t="s">
        <v>12</v>
      </c>
      <c r="Q3" s="6" t="s">
        <v>10</v>
      </c>
      <c r="R3" s="6" t="s">
        <v>11</v>
      </c>
      <c r="S3" s="16" t="s">
        <v>12</v>
      </c>
      <c r="T3" s="6" t="s">
        <v>10</v>
      </c>
      <c r="U3" s="6" t="s">
        <v>11</v>
      </c>
      <c r="V3" s="6" t="s">
        <v>12</v>
      </c>
      <c r="W3" s="19" t="s">
        <v>10</v>
      </c>
      <c r="X3" s="6" t="s">
        <v>11</v>
      </c>
      <c r="Y3" s="26" t="s">
        <v>12</v>
      </c>
    </row>
    <row r="4" spans="1:25">
      <c r="A4" s="7" t="s">
        <v>13</v>
      </c>
      <c r="B4" s="8">
        <f>'2月'!B4+'3月'!B4+'4月'!B4+'5月'!B4+'6月'!B4</f>
        <v>1442</v>
      </c>
      <c r="C4" s="8">
        <f>'2月'!C4+'3月'!C4+'4月'!C4+'5月'!C4+'6月'!C4</f>
        <v>931</v>
      </c>
      <c r="D4" s="9">
        <f t="shared" ref="D4:D52" si="0">C4/B4</f>
        <v>0.645631067961165</v>
      </c>
      <c r="E4" s="8">
        <f>'2月'!E4+'3月'!E4+'4月'!E4+'5月'!E4+'6月'!E4</f>
        <v>229</v>
      </c>
      <c r="F4" s="8">
        <f>'2月'!F4+'3月'!F4+'4月'!F4+'5月'!F4+'6月'!F4</f>
        <v>169</v>
      </c>
      <c r="G4" s="9">
        <f t="shared" ref="G4:G8" si="1">F4/E4</f>
        <v>0.737991266375546</v>
      </c>
      <c r="H4" s="8"/>
      <c r="I4" s="8"/>
      <c r="J4" s="9"/>
      <c r="K4" s="8"/>
      <c r="L4" s="8"/>
      <c r="M4" s="9"/>
      <c r="N4" s="8">
        <f>'2月'!N4+'3月'!N4+'4月'!N4+'5月'!N4+'6月'!N4</f>
        <v>497</v>
      </c>
      <c r="O4" s="8">
        <f>'2月'!O4+'3月'!O4+'4月'!O4+'5月'!O4+'6月'!O4</f>
        <v>397</v>
      </c>
      <c r="P4" s="9">
        <f t="shared" ref="P4:P8" si="2">O4/N4</f>
        <v>0.798792756539235</v>
      </c>
      <c r="Q4" s="8"/>
      <c r="R4" s="8"/>
      <c r="S4" s="9"/>
      <c r="T4" s="8">
        <f>'2月'!T4+'3月'!T4+'4月'!T4+'5月'!T4+'6月'!T4</f>
        <v>427</v>
      </c>
      <c r="U4" s="8">
        <f>'2月'!U4+'3月'!U4+'4月'!U4+'5月'!U4+'6月'!U4</f>
        <v>300</v>
      </c>
      <c r="V4" s="9">
        <f t="shared" ref="V4:V9" si="3">U4/T4</f>
        <v>0.702576112412178</v>
      </c>
      <c r="W4" s="20">
        <f t="shared" ref="W4:X52" si="4">B4+E4+H4+K4+N4+Q4+T4</f>
        <v>2595</v>
      </c>
      <c r="X4" s="8">
        <f t="shared" si="4"/>
        <v>1797</v>
      </c>
      <c r="Y4" s="27">
        <f t="shared" ref="Y4:Y52" si="5">X4/W4</f>
        <v>0.692485549132948</v>
      </c>
    </row>
    <row r="5" spans="1:25">
      <c r="A5" s="7" t="s">
        <v>14</v>
      </c>
      <c r="B5" s="8"/>
      <c r="C5" s="8"/>
      <c r="D5" s="9"/>
      <c r="E5" s="8">
        <f>'2月'!E5+'3月'!E5+'4月'!E5+'5月'!E5+'6月'!E5</f>
        <v>299</v>
      </c>
      <c r="F5" s="8">
        <f>'2月'!F5+'3月'!F5+'4月'!F5+'5月'!F5+'6月'!F5</f>
        <v>253</v>
      </c>
      <c r="G5" s="9">
        <f t="shared" si="1"/>
        <v>0.846153846153846</v>
      </c>
      <c r="H5" s="8"/>
      <c r="I5" s="8"/>
      <c r="J5" s="9"/>
      <c r="K5" s="8"/>
      <c r="L5" s="8"/>
      <c r="M5" s="9"/>
      <c r="N5" s="8"/>
      <c r="O5" s="8"/>
      <c r="P5" s="9"/>
      <c r="Q5" s="8"/>
      <c r="R5" s="8"/>
      <c r="S5" s="9"/>
      <c r="T5" s="8"/>
      <c r="U5" s="8"/>
      <c r="V5" s="9"/>
      <c r="W5" s="20">
        <f t="shared" si="4"/>
        <v>299</v>
      </c>
      <c r="X5" s="8">
        <f t="shared" si="4"/>
        <v>253</v>
      </c>
      <c r="Y5" s="27">
        <f t="shared" si="5"/>
        <v>0.846153846153846</v>
      </c>
    </row>
    <row r="6" spans="1:25">
      <c r="A6" s="7" t="s">
        <v>15</v>
      </c>
      <c r="B6" s="8"/>
      <c r="C6" s="8"/>
      <c r="D6" s="9"/>
      <c r="E6" s="8">
        <f>'2月'!E6+'3月'!E6+'4月'!E6+'5月'!E6+'6月'!E6</f>
        <v>6</v>
      </c>
      <c r="F6" s="8">
        <f>'2月'!F6+'3月'!F6+'4月'!F6+'5月'!F6+'6月'!F6</f>
        <v>3</v>
      </c>
      <c r="G6" s="9">
        <f t="shared" si="1"/>
        <v>0.5</v>
      </c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20">
        <f t="shared" ref="W6" si="6">B6+E6+H6+K6+N6+Q6+T6</f>
        <v>6</v>
      </c>
      <c r="X6" s="8">
        <f t="shared" ref="X6" si="7">C6+F6+I6+L6+O6+R6+U6</f>
        <v>3</v>
      </c>
      <c r="Y6" s="27">
        <f t="shared" ref="Y6" si="8">X6/W6</f>
        <v>0.5</v>
      </c>
    </row>
    <row r="7" spans="1:25">
      <c r="A7" s="7" t="s">
        <v>16</v>
      </c>
      <c r="B7" s="8">
        <f>'2月'!B7+'3月'!B7+'4月'!B7+'5月'!B7+'6月'!B7</f>
        <v>996</v>
      </c>
      <c r="C7" s="8">
        <f>'2月'!C7+'3月'!C7+'4月'!C7+'5月'!C7+'6月'!C7</f>
        <v>819</v>
      </c>
      <c r="D7" s="9">
        <f t="shared" ref="D5:D8" si="9">C7/B7</f>
        <v>0.822289156626506</v>
      </c>
      <c r="E7" s="8"/>
      <c r="F7" s="8"/>
      <c r="G7" s="9"/>
      <c r="H7" s="8"/>
      <c r="I7" s="8"/>
      <c r="J7" s="9"/>
      <c r="K7" s="8">
        <f>'2月'!K7+'3月'!K7+'4月'!K7+'5月'!K7+'6月'!K7</f>
        <v>50</v>
      </c>
      <c r="L7" s="8">
        <f>'2月'!L7+'3月'!L7+'4月'!L7+'5月'!L7+'6月'!L7</f>
        <v>50</v>
      </c>
      <c r="M7" s="9">
        <f t="shared" ref="M4:M9" si="10">L7/K7</f>
        <v>1</v>
      </c>
      <c r="N7" s="8"/>
      <c r="O7" s="8"/>
      <c r="P7" s="9"/>
      <c r="Q7" s="8"/>
      <c r="R7" s="8"/>
      <c r="S7" s="9"/>
      <c r="T7" s="8">
        <f>'2月'!T7+'3月'!T7+'4月'!T7+'5月'!T7+'6月'!T7</f>
        <v>455</v>
      </c>
      <c r="U7" s="8">
        <f>'2月'!U7+'3月'!U7+'4月'!U7+'5月'!U7+'6月'!U7</f>
        <v>366</v>
      </c>
      <c r="V7" s="9">
        <f t="shared" si="3"/>
        <v>0.804395604395604</v>
      </c>
      <c r="W7" s="20">
        <f t="shared" si="4"/>
        <v>1501</v>
      </c>
      <c r="X7" s="8">
        <f t="shared" si="4"/>
        <v>1235</v>
      </c>
      <c r="Y7" s="27">
        <f t="shared" si="5"/>
        <v>0.822784810126582</v>
      </c>
    </row>
    <row r="8" spans="1:25">
      <c r="A8" s="7" t="s">
        <v>17</v>
      </c>
      <c r="B8" s="8">
        <f>'2月'!B8+'3月'!B8+'4月'!B8+'5月'!B8+'6月'!B8</f>
        <v>678</v>
      </c>
      <c r="C8" s="8">
        <f>'2月'!C8+'3月'!C8+'4月'!C8+'5月'!C8+'6月'!C8</f>
        <v>597</v>
      </c>
      <c r="D8" s="9">
        <f t="shared" si="9"/>
        <v>0.880530973451327</v>
      </c>
      <c r="E8" s="8">
        <f>'2月'!E8+'3月'!E8+'4月'!E8+'5月'!E8+'6月'!E8</f>
        <v>167</v>
      </c>
      <c r="F8" s="8">
        <f>'2月'!F8+'3月'!F8+'4月'!F8+'5月'!F8+'6月'!F8</f>
        <v>159</v>
      </c>
      <c r="G8" s="9">
        <f t="shared" si="1"/>
        <v>0.952095808383233</v>
      </c>
      <c r="H8" s="8"/>
      <c r="I8" s="8"/>
      <c r="J8" s="9"/>
      <c r="K8" s="8"/>
      <c r="L8" s="8"/>
      <c r="M8" s="9"/>
      <c r="N8" s="8"/>
      <c r="O8" s="8"/>
      <c r="P8" s="9"/>
      <c r="Q8" s="8"/>
      <c r="R8" s="8"/>
      <c r="S8" s="9"/>
      <c r="T8" s="8">
        <f>'2月'!T8+'3月'!T8+'4月'!T8+'5月'!T8+'6月'!T8</f>
        <v>216</v>
      </c>
      <c r="U8" s="8">
        <f>'2月'!U8+'3月'!U8+'4月'!U8+'5月'!U8+'6月'!U8</f>
        <v>192</v>
      </c>
      <c r="V8" s="9">
        <f t="shared" si="3"/>
        <v>0.888888888888889</v>
      </c>
      <c r="W8" s="20">
        <f t="shared" si="4"/>
        <v>1061</v>
      </c>
      <c r="X8" s="8">
        <f t="shared" si="4"/>
        <v>948</v>
      </c>
      <c r="Y8" s="27">
        <f t="shared" si="5"/>
        <v>0.893496701225259</v>
      </c>
    </row>
    <row r="9" spans="1:25">
      <c r="A9" s="10" t="s">
        <v>18</v>
      </c>
      <c r="B9" s="11">
        <f>SUM(B4:B8)</f>
        <v>3116</v>
      </c>
      <c r="C9" s="11">
        <f>SUM(C4:C8)</f>
        <v>2347</v>
      </c>
      <c r="D9" s="12">
        <f t="shared" si="0"/>
        <v>0.753209242618742</v>
      </c>
      <c r="E9" s="11">
        <f>SUM(E4:E8)</f>
        <v>701</v>
      </c>
      <c r="F9" s="11">
        <f>SUM(F4:F8)</f>
        <v>584</v>
      </c>
      <c r="G9" s="12">
        <f t="shared" ref="G5:G29" si="11">F9/E9</f>
        <v>0.833095577746077</v>
      </c>
      <c r="H9" s="11"/>
      <c r="I9" s="11"/>
      <c r="J9" s="12"/>
      <c r="K9" s="11">
        <f>SUM(K4:K8)</f>
        <v>50</v>
      </c>
      <c r="L9" s="11">
        <f>SUM(L4:L8)</f>
        <v>50</v>
      </c>
      <c r="M9" s="12">
        <f t="shared" si="10"/>
        <v>1</v>
      </c>
      <c r="N9" s="11">
        <f>SUM(N4:N8)</f>
        <v>497</v>
      </c>
      <c r="O9" s="11">
        <f>SUM(O4:O8)</f>
        <v>397</v>
      </c>
      <c r="P9" s="12">
        <f>O9/N9</f>
        <v>0.798792756539235</v>
      </c>
      <c r="Q9" s="11"/>
      <c r="R9" s="11"/>
      <c r="S9" s="12"/>
      <c r="T9" s="11">
        <f>SUM(T4:T8)</f>
        <v>1098</v>
      </c>
      <c r="U9" s="11">
        <f>SUM(U4:U8)</f>
        <v>858</v>
      </c>
      <c r="V9" s="12">
        <f t="shared" si="3"/>
        <v>0.781420765027322</v>
      </c>
      <c r="W9" s="21">
        <f t="shared" si="4"/>
        <v>5462</v>
      </c>
      <c r="X9" s="11">
        <f t="shared" si="4"/>
        <v>4236</v>
      </c>
      <c r="Y9" s="28">
        <f t="shared" si="5"/>
        <v>0.775540095203222</v>
      </c>
    </row>
    <row r="10" spans="1:25">
      <c r="A10" s="7" t="s">
        <v>19</v>
      </c>
      <c r="B10" s="8">
        <f>'2月'!B10+'3月'!B10+'4月'!B10+'5月'!B10+'6月'!B10</f>
        <v>1754</v>
      </c>
      <c r="C10" s="8">
        <f>'2月'!C10+'3月'!C10+'4月'!C10+'5月'!C10+'6月'!C10</f>
        <v>1717</v>
      </c>
      <c r="D10" s="9">
        <f t="shared" ref="D10:D22" si="12">C10/B10</f>
        <v>0.978905359179019</v>
      </c>
      <c r="E10" s="8">
        <f>'2月'!E10+'3月'!E10+'4月'!E10+'5月'!E10+'6月'!E10</f>
        <v>319</v>
      </c>
      <c r="F10" s="8">
        <f>'2月'!F10+'3月'!F10+'4月'!F10+'5月'!F10+'6月'!F10</f>
        <v>312</v>
      </c>
      <c r="G10" s="9">
        <f t="shared" si="11"/>
        <v>0.978056426332288</v>
      </c>
      <c r="H10" s="8"/>
      <c r="I10" s="8"/>
      <c r="J10" s="9"/>
      <c r="K10" s="8">
        <f>'2月'!K10+'3月'!K10+'4月'!K10+'5月'!K10+'6月'!K10</f>
        <v>1</v>
      </c>
      <c r="L10" s="8">
        <f>'2月'!L10+'3月'!L10+'4月'!L10+'5月'!L10+'6月'!L10</f>
        <v>1</v>
      </c>
      <c r="M10" s="9">
        <f t="shared" ref="M10:M24" si="13">L10/K10</f>
        <v>1</v>
      </c>
      <c r="N10" s="8">
        <f>'2月'!N10+'3月'!N10+'4月'!N10+'5月'!N10+'6月'!N10</f>
        <v>696</v>
      </c>
      <c r="O10" s="8">
        <f>'2月'!O10+'3月'!O10+'4月'!O10+'5月'!O10+'6月'!O10</f>
        <v>679</v>
      </c>
      <c r="P10" s="9">
        <f t="shared" ref="P10:P22" si="14">O10/N10</f>
        <v>0.975574712643678</v>
      </c>
      <c r="Q10" s="8"/>
      <c r="R10" s="8"/>
      <c r="S10" s="9"/>
      <c r="T10" s="8">
        <f>'2月'!T10+'3月'!T10+'4月'!T10+'5月'!T10+'6月'!T10</f>
        <v>84</v>
      </c>
      <c r="U10" s="8">
        <f>'2月'!U10+'3月'!U10+'4月'!U10+'5月'!U10+'6月'!U10</f>
        <v>81</v>
      </c>
      <c r="V10" s="9">
        <f t="shared" ref="V10:V22" si="15">U10/T10</f>
        <v>0.964285714285714</v>
      </c>
      <c r="W10" s="22">
        <f t="shared" si="4"/>
        <v>2854</v>
      </c>
      <c r="X10" s="8">
        <f t="shared" si="4"/>
        <v>2790</v>
      </c>
      <c r="Y10" s="27">
        <f t="shared" si="5"/>
        <v>0.977575332866153</v>
      </c>
    </row>
    <row r="11" spans="1:25">
      <c r="A11" s="7" t="s">
        <v>20</v>
      </c>
      <c r="B11" s="8">
        <f>'2月'!B11+'3月'!B11+'4月'!B11+'5月'!B11+'6月'!B11</f>
        <v>292</v>
      </c>
      <c r="C11" s="8">
        <f>'2月'!C11+'3月'!C11+'4月'!C11+'5月'!C11+'6月'!C11</f>
        <v>273</v>
      </c>
      <c r="D11" s="9">
        <f t="shared" si="12"/>
        <v>0.934931506849315</v>
      </c>
      <c r="E11" s="8">
        <f>'2月'!E11+'3月'!E11+'4月'!E11+'5月'!E11+'6月'!E11</f>
        <v>102</v>
      </c>
      <c r="F11" s="8">
        <f>'2月'!F11+'3月'!F11+'4月'!F11+'5月'!F11+'6月'!F11</f>
        <v>87</v>
      </c>
      <c r="G11" s="9">
        <f t="shared" si="11"/>
        <v>0.852941176470588</v>
      </c>
      <c r="H11" s="8"/>
      <c r="I11" s="8"/>
      <c r="J11" s="9"/>
      <c r="K11" s="8"/>
      <c r="L11" s="8"/>
      <c r="M11" s="9"/>
      <c r="N11" s="8">
        <f>'2月'!N11+'3月'!N11+'4月'!N11+'5月'!N11+'6月'!N11</f>
        <v>102</v>
      </c>
      <c r="O11" s="8">
        <f>'2月'!O11+'3月'!O11+'4月'!O11+'5月'!O11+'6月'!O11</f>
        <v>92</v>
      </c>
      <c r="P11" s="9">
        <f t="shared" si="14"/>
        <v>0.901960784313726</v>
      </c>
      <c r="Q11" s="8"/>
      <c r="R11" s="8"/>
      <c r="S11" s="9"/>
      <c r="T11" s="8"/>
      <c r="U11" s="8"/>
      <c r="V11" s="9"/>
      <c r="W11" s="22">
        <f t="shared" si="4"/>
        <v>496</v>
      </c>
      <c r="X11" s="8">
        <f t="shared" si="4"/>
        <v>452</v>
      </c>
      <c r="Y11" s="27">
        <f t="shared" si="5"/>
        <v>0.911290322580645</v>
      </c>
    </row>
    <row r="12" spans="1:25">
      <c r="A12" s="7" t="s">
        <v>21</v>
      </c>
      <c r="B12" s="8">
        <f>'2月'!B12+'3月'!B12+'4月'!B12+'5月'!B12+'6月'!B12</f>
        <v>379</v>
      </c>
      <c r="C12" s="8">
        <f>'2月'!C12+'3月'!C12+'4月'!C12+'5月'!C12+'6月'!C12</f>
        <v>362</v>
      </c>
      <c r="D12" s="9">
        <f t="shared" si="12"/>
        <v>0.955145118733509</v>
      </c>
      <c r="E12" s="8">
        <f>'2月'!E12+'3月'!E12+'4月'!E12+'5月'!E12+'6月'!E12</f>
        <v>40</v>
      </c>
      <c r="F12" s="8">
        <f>'2月'!F12+'3月'!F12+'4月'!F12+'5月'!F12+'6月'!F12</f>
        <v>38</v>
      </c>
      <c r="G12" s="9">
        <f t="shared" si="11"/>
        <v>0.95</v>
      </c>
      <c r="H12" s="8"/>
      <c r="I12" s="8"/>
      <c r="J12" s="9"/>
      <c r="K12" s="8"/>
      <c r="L12" s="8"/>
      <c r="M12" s="9"/>
      <c r="N12" s="8">
        <f>'2月'!N12+'3月'!N12+'4月'!N12+'5月'!N12+'6月'!N12</f>
        <v>109</v>
      </c>
      <c r="O12" s="8">
        <f>'2月'!O12+'3月'!O12+'4月'!O12+'5月'!O12+'6月'!O12</f>
        <v>105</v>
      </c>
      <c r="P12" s="9">
        <f t="shared" si="14"/>
        <v>0.963302752293578</v>
      </c>
      <c r="Q12" s="8"/>
      <c r="R12" s="8"/>
      <c r="S12" s="9"/>
      <c r="T12" s="8">
        <f>'2月'!T12+'3月'!T12+'4月'!T12+'5月'!T12+'6月'!T12</f>
        <v>40</v>
      </c>
      <c r="U12" s="8">
        <f>'2月'!U12+'3月'!U12+'4月'!U12+'5月'!U12+'6月'!U12</f>
        <v>33</v>
      </c>
      <c r="V12" s="9">
        <f t="shared" si="15"/>
        <v>0.825</v>
      </c>
      <c r="W12" s="22">
        <f t="shared" si="4"/>
        <v>568</v>
      </c>
      <c r="X12" s="8">
        <f t="shared" si="4"/>
        <v>538</v>
      </c>
      <c r="Y12" s="27">
        <f t="shared" si="5"/>
        <v>0.947183098591549</v>
      </c>
    </row>
    <row r="13" spans="1:25">
      <c r="A13" s="7" t="s">
        <v>22</v>
      </c>
      <c r="B13" s="8">
        <f>'2月'!B13+'3月'!B13+'4月'!B13+'5月'!B13+'6月'!B13</f>
        <v>1</v>
      </c>
      <c r="C13" s="8">
        <f>'2月'!C13+'3月'!C13+'4月'!C13+'5月'!C13+'6月'!C13</f>
        <v>1</v>
      </c>
      <c r="D13" s="9">
        <f t="shared" si="12"/>
        <v>1</v>
      </c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20">
        <f t="shared" ref="W13" si="16">B13+E13+H13+K13+N13+Q13+T13</f>
        <v>1</v>
      </c>
      <c r="X13" s="8">
        <f t="shared" ref="X13" si="17">C13+F13+I13+L13+O13+R13+U13</f>
        <v>1</v>
      </c>
      <c r="Y13" s="27">
        <f t="shared" ref="Y13" si="18">X13/W13</f>
        <v>1</v>
      </c>
    </row>
    <row r="14" spans="1:25">
      <c r="A14" s="7" t="s">
        <v>23</v>
      </c>
      <c r="B14" s="8">
        <f>'2月'!B14+'3月'!B14+'4月'!B14+'5月'!B14+'6月'!B14</f>
        <v>154</v>
      </c>
      <c r="C14" s="8">
        <f>'2月'!C14+'3月'!C14+'4月'!C14+'5月'!C14+'6月'!C14</f>
        <v>144</v>
      </c>
      <c r="D14" s="9">
        <f t="shared" si="12"/>
        <v>0.935064935064935</v>
      </c>
      <c r="E14" s="8">
        <f>'2月'!E14+'3月'!E14+'4月'!E14+'5月'!E14+'6月'!E14</f>
        <v>84</v>
      </c>
      <c r="F14" s="8">
        <f>'2月'!F14+'3月'!F14+'4月'!F14+'5月'!F14+'6月'!F14</f>
        <v>82</v>
      </c>
      <c r="G14" s="9">
        <f t="shared" si="11"/>
        <v>0.976190476190476</v>
      </c>
      <c r="H14" s="8"/>
      <c r="I14" s="8"/>
      <c r="J14" s="9"/>
      <c r="K14" s="8"/>
      <c r="L14" s="8"/>
      <c r="M14" s="9"/>
      <c r="N14" s="8">
        <f>'2月'!N14+'3月'!N14+'4月'!N14+'5月'!N14+'6月'!N14</f>
        <v>68</v>
      </c>
      <c r="O14" s="8">
        <f>'2月'!O14+'3月'!O14+'4月'!O14+'5月'!O14+'6月'!O14</f>
        <v>63</v>
      </c>
      <c r="P14" s="9">
        <f t="shared" si="14"/>
        <v>0.926470588235294</v>
      </c>
      <c r="Q14" s="8"/>
      <c r="R14" s="8"/>
      <c r="S14" s="9"/>
      <c r="T14" s="8">
        <f>'2月'!T14+'3月'!T14+'4月'!T14+'5月'!T14+'6月'!T14</f>
        <v>33</v>
      </c>
      <c r="U14" s="8">
        <f>'2月'!U14+'3月'!U14+'4月'!U14+'5月'!U14+'6月'!U14</f>
        <v>32</v>
      </c>
      <c r="V14" s="9">
        <f t="shared" si="15"/>
        <v>0.96969696969697</v>
      </c>
      <c r="W14" s="22">
        <f t="shared" si="4"/>
        <v>339</v>
      </c>
      <c r="X14" s="8">
        <f t="shared" si="4"/>
        <v>321</v>
      </c>
      <c r="Y14" s="27">
        <f t="shared" si="5"/>
        <v>0.946902654867257</v>
      </c>
    </row>
    <row r="15" spans="1:25">
      <c r="A15" s="7" t="s">
        <v>24</v>
      </c>
      <c r="B15" s="8">
        <f>'2月'!B15+'3月'!B15+'4月'!B15+'5月'!B15+'6月'!B15</f>
        <v>16</v>
      </c>
      <c r="C15" s="8">
        <f>'2月'!C15+'3月'!C15+'4月'!C15+'5月'!C15+'6月'!C15</f>
        <v>16</v>
      </c>
      <c r="D15" s="9">
        <f t="shared" si="12"/>
        <v>1</v>
      </c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8">
        <f>'2月'!T15+'3月'!T15+'4月'!T15+'5月'!T15+'6月'!T15</f>
        <v>8</v>
      </c>
      <c r="U15" s="8">
        <f>'2月'!U15+'3月'!U15+'4月'!U15+'5月'!U15+'6月'!U15</f>
        <v>8</v>
      </c>
      <c r="V15" s="9">
        <f t="shared" si="15"/>
        <v>1</v>
      </c>
      <c r="W15" s="22">
        <f>B15+E15+H15+K15+N15+Q15+T15</f>
        <v>24</v>
      </c>
      <c r="X15" s="8">
        <f>C15+F15+I15+L15+O15+R15+U15</f>
        <v>24</v>
      </c>
      <c r="Y15" s="27">
        <f t="shared" si="5"/>
        <v>1</v>
      </c>
    </row>
    <row r="16" spans="1:25">
      <c r="A16" s="7" t="s">
        <v>25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20"/>
      <c r="X16" s="8"/>
      <c r="Y16" s="27"/>
    </row>
    <row r="17" spans="1:25">
      <c r="A17" s="7" t="s">
        <v>26</v>
      </c>
      <c r="B17" s="8">
        <f>'2月'!B17+'3月'!B17+'4月'!B17+'5月'!B17+'6月'!B17</f>
        <v>4</v>
      </c>
      <c r="C17" s="8">
        <f>'2月'!C17+'3月'!C17+'4月'!C17+'5月'!C17+'6月'!C17</f>
        <v>3</v>
      </c>
      <c r="D17" s="9">
        <f t="shared" si="12"/>
        <v>0.75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20">
        <f t="shared" ref="W16:W18" si="19">B17+E17+H17+K17+N17+Q17+T17</f>
        <v>4</v>
      </c>
      <c r="X17" s="8">
        <f t="shared" ref="X16:X18" si="20">C17+F17+I17+L17+O17+R17+U17</f>
        <v>3</v>
      </c>
      <c r="Y17" s="27">
        <f t="shared" ref="Y16:Y18" si="21">X17/W17</f>
        <v>0.75</v>
      </c>
    </row>
    <row r="18" spans="1:25">
      <c r="A18" s="7" t="s">
        <v>27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20"/>
      <c r="X18" s="8"/>
      <c r="Y18" s="27"/>
    </row>
    <row r="19" spans="1:25">
      <c r="A19" s="7" t="s">
        <v>28</v>
      </c>
      <c r="B19" s="8">
        <f>'2月'!B19+'3月'!B19+'4月'!B19+'5月'!B19+'6月'!B19</f>
        <v>4</v>
      </c>
      <c r="C19" s="8">
        <f>'2月'!C19+'3月'!C19+'4月'!C19+'5月'!C19+'6月'!C19</f>
        <v>3</v>
      </c>
      <c r="D19" s="9">
        <f t="shared" si="12"/>
        <v>0.75</v>
      </c>
      <c r="E19" s="8">
        <f>'2月'!E19+'3月'!E19+'4月'!E19+'5月'!E19+'6月'!E19</f>
        <v>15</v>
      </c>
      <c r="F19" s="8">
        <f>'2月'!F19+'3月'!F19+'4月'!F19+'5月'!F19+'6月'!F19</f>
        <v>11</v>
      </c>
      <c r="G19" s="9">
        <f t="shared" si="11"/>
        <v>0.733333333333333</v>
      </c>
      <c r="H19" s="8"/>
      <c r="I19" s="8"/>
      <c r="J19" s="9"/>
      <c r="K19" s="8"/>
      <c r="L19" s="8"/>
      <c r="M19" s="9"/>
      <c r="N19" s="8">
        <f>'2月'!N19+'3月'!N19+'4月'!N19+'5月'!N19+'6月'!N19</f>
        <v>1</v>
      </c>
      <c r="O19" s="8">
        <f>'2月'!O19+'3月'!O19+'4月'!O19+'5月'!O19+'6月'!O19</f>
        <v>0</v>
      </c>
      <c r="P19" s="9">
        <f t="shared" si="14"/>
        <v>0</v>
      </c>
      <c r="Q19" s="8"/>
      <c r="R19" s="8"/>
      <c r="S19" s="9"/>
      <c r="T19" s="8"/>
      <c r="U19" s="8"/>
      <c r="V19" s="9"/>
      <c r="W19" s="22">
        <f t="shared" si="4"/>
        <v>20</v>
      </c>
      <c r="X19" s="8">
        <f t="shared" si="4"/>
        <v>14</v>
      </c>
      <c r="Y19" s="27">
        <f t="shared" si="5"/>
        <v>0.7</v>
      </c>
    </row>
    <row r="20" spans="1:25">
      <c r="A20" s="7" t="s">
        <v>29</v>
      </c>
      <c r="B20" s="8">
        <f>'2月'!B20+'3月'!B20+'4月'!B20+'5月'!B20+'6月'!B20</f>
        <v>5</v>
      </c>
      <c r="C20" s="8">
        <f>'2月'!C20+'3月'!C20+'4月'!C20+'5月'!C20+'6月'!C20</f>
        <v>5</v>
      </c>
      <c r="D20" s="9">
        <f t="shared" si="12"/>
        <v>1</v>
      </c>
      <c r="E20" s="8">
        <f>'2月'!E20+'3月'!E20+'4月'!E20+'5月'!E20+'6月'!E20</f>
        <v>9</v>
      </c>
      <c r="F20" s="8">
        <f>'2月'!F20+'3月'!F20+'4月'!F20+'5月'!F20+'6月'!F20</f>
        <v>8</v>
      </c>
      <c r="G20" s="9">
        <f t="shared" si="11"/>
        <v>0.888888888888889</v>
      </c>
      <c r="H20" s="8"/>
      <c r="I20" s="8"/>
      <c r="J20" s="9"/>
      <c r="K20" s="8"/>
      <c r="L20" s="8"/>
      <c r="M20" s="9"/>
      <c r="N20" s="8">
        <f>'2月'!N20+'3月'!N20+'4月'!N20+'5月'!N20+'6月'!N20</f>
        <v>2</v>
      </c>
      <c r="O20" s="8">
        <f>'2月'!O20+'3月'!O20+'4月'!O20+'5月'!O20+'6月'!O20</f>
        <v>1</v>
      </c>
      <c r="P20" s="9">
        <f t="shared" si="14"/>
        <v>0.5</v>
      </c>
      <c r="Q20" s="8"/>
      <c r="R20" s="8"/>
      <c r="S20" s="9"/>
      <c r="T20" s="8"/>
      <c r="U20" s="8"/>
      <c r="V20" s="9"/>
      <c r="W20" s="22">
        <f t="shared" si="4"/>
        <v>16</v>
      </c>
      <c r="X20" s="8">
        <f t="shared" si="4"/>
        <v>14</v>
      </c>
      <c r="Y20" s="27">
        <f t="shared" si="5"/>
        <v>0.875</v>
      </c>
    </row>
    <row r="21" spans="1:25">
      <c r="A21" s="7" t="s">
        <v>30</v>
      </c>
      <c r="B21" s="8">
        <f>'2月'!B21+'3月'!B21+'4月'!B21+'5月'!B21+'6月'!B21</f>
        <v>3</v>
      </c>
      <c r="C21" s="8">
        <f>'2月'!C21+'3月'!C21+'4月'!C21+'5月'!C21+'6月'!C21</f>
        <v>3</v>
      </c>
      <c r="D21" s="9">
        <f t="shared" si="12"/>
        <v>1</v>
      </c>
      <c r="E21" s="8">
        <f>'2月'!E21+'3月'!E21+'4月'!E21+'5月'!E21+'6月'!E21</f>
        <v>5</v>
      </c>
      <c r="F21" s="8">
        <f>'2月'!F21+'3月'!F21+'4月'!F21+'5月'!F21+'6月'!F21</f>
        <v>2</v>
      </c>
      <c r="G21" s="9">
        <f t="shared" si="11"/>
        <v>0.4</v>
      </c>
      <c r="H21" s="8"/>
      <c r="I21" s="8"/>
      <c r="J21" s="9"/>
      <c r="K21" s="8"/>
      <c r="L21" s="8"/>
      <c r="M21" s="9"/>
      <c r="N21" s="8">
        <f>'2月'!N21+'3月'!N21+'4月'!N21+'5月'!N21+'6月'!N21</f>
        <v>1</v>
      </c>
      <c r="O21" s="8">
        <f>'2月'!O21+'3月'!O21+'4月'!O21+'5月'!O21+'6月'!O21</f>
        <v>1</v>
      </c>
      <c r="P21" s="9">
        <f t="shared" si="14"/>
        <v>1</v>
      </c>
      <c r="Q21" s="8"/>
      <c r="R21" s="8"/>
      <c r="S21" s="9"/>
      <c r="T21" s="8"/>
      <c r="U21" s="8"/>
      <c r="V21" s="9"/>
      <c r="W21" s="22">
        <f t="shared" si="4"/>
        <v>9</v>
      </c>
      <c r="X21" s="8">
        <f t="shared" si="4"/>
        <v>6</v>
      </c>
      <c r="Y21" s="27">
        <f t="shared" si="5"/>
        <v>0.666666666666667</v>
      </c>
    </row>
    <row r="22" spans="1:25">
      <c r="A22" s="7" t="s">
        <v>31</v>
      </c>
      <c r="B22" s="8">
        <f>'2月'!B22+'3月'!B22+'4月'!B22+'5月'!B22+'6月'!B22</f>
        <v>48</v>
      </c>
      <c r="C22" s="8">
        <f>'2月'!C22+'3月'!C22+'4月'!C22+'5月'!C22+'6月'!C22</f>
        <v>47</v>
      </c>
      <c r="D22" s="9">
        <f t="shared" si="12"/>
        <v>0.979166666666667</v>
      </c>
      <c r="E22" s="8"/>
      <c r="F22" s="8"/>
      <c r="G22" s="9"/>
      <c r="H22" s="8"/>
      <c r="I22" s="8"/>
      <c r="J22" s="9"/>
      <c r="K22" s="8"/>
      <c r="L22" s="8"/>
      <c r="M22" s="9"/>
      <c r="N22" s="8"/>
      <c r="O22" s="8"/>
      <c r="P22" s="9"/>
      <c r="Q22" s="8"/>
      <c r="R22" s="8"/>
      <c r="S22" s="9"/>
      <c r="T22" s="8"/>
      <c r="U22" s="8"/>
      <c r="V22" s="9"/>
      <c r="W22" s="20">
        <f t="shared" ref="W22" si="22">B22+E22+H22+K22+N22+Q22+T22</f>
        <v>48</v>
      </c>
      <c r="X22" s="8">
        <f t="shared" ref="X22" si="23">C22+F22+I22+L22+O22+R22+U22</f>
        <v>47</v>
      </c>
      <c r="Y22" s="27">
        <f t="shared" ref="Y22" si="24">X22/W22</f>
        <v>0.979166666666667</v>
      </c>
    </row>
    <row r="23" spans="1:25">
      <c r="A23" s="10" t="s">
        <v>32</v>
      </c>
      <c r="B23" s="11">
        <f t="shared" ref="B23:F23" si="25">SUM(B10:B22)</f>
        <v>2660</v>
      </c>
      <c r="C23" s="11">
        <f t="shared" si="25"/>
        <v>2574</v>
      </c>
      <c r="D23" s="12">
        <f t="shared" si="0"/>
        <v>0.967669172932331</v>
      </c>
      <c r="E23" s="11">
        <f t="shared" si="25"/>
        <v>574</v>
      </c>
      <c r="F23" s="11">
        <f t="shared" si="25"/>
        <v>540</v>
      </c>
      <c r="G23" s="12">
        <f t="shared" si="11"/>
        <v>0.940766550522648</v>
      </c>
      <c r="H23" s="11"/>
      <c r="I23" s="11"/>
      <c r="J23" s="12"/>
      <c r="K23" s="11">
        <f t="shared" ref="K23:M23" si="26">SUM(K10:K22)</f>
        <v>1</v>
      </c>
      <c r="L23" s="11">
        <f t="shared" si="26"/>
        <v>1</v>
      </c>
      <c r="M23" s="12">
        <f t="shared" si="13"/>
        <v>1</v>
      </c>
      <c r="N23" s="11">
        <f t="shared" ref="N23:O23" si="27">SUM(N10:N22)</f>
        <v>979</v>
      </c>
      <c r="O23" s="11">
        <f t="shared" si="27"/>
        <v>941</v>
      </c>
      <c r="P23" s="12">
        <f t="shared" ref="P23:P29" si="28">O23/N23</f>
        <v>0.961184882533197</v>
      </c>
      <c r="Q23" s="11"/>
      <c r="R23" s="11"/>
      <c r="S23" s="12"/>
      <c r="T23" s="11">
        <f>SUM(T10:T22)</f>
        <v>165</v>
      </c>
      <c r="U23" s="11">
        <f>SUM(U10:U22)</f>
        <v>154</v>
      </c>
      <c r="V23" s="12">
        <f>U23/T23</f>
        <v>0.933333333333333</v>
      </c>
      <c r="W23" s="21">
        <f t="shared" si="4"/>
        <v>4379</v>
      </c>
      <c r="X23" s="11">
        <f t="shared" si="4"/>
        <v>4210</v>
      </c>
      <c r="Y23" s="28">
        <f t="shared" si="5"/>
        <v>0.961406713861612</v>
      </c>
    </row>
    <row r="24" spans="1:25">
      <c r="A24" s="10" t="s">
        <v>33</v>
      </c>
      <c r="B24" s="11">
        <f>B9+B23</f>
        <v>5776</v>
      </c>
      <c r="C24" s="11">
        <f>C9+C23</f>
        <v>4921</v>
      </c>
      <c r="D24" s="12">
        <f t="shared" si="0"/>
        <v>0.851973684210526</v>
      </c>
      <c r="E24" s="11">
        <f>E9+E23</f>
        <v>1275</v>
      </c>
      <c r="F24" s="11">
        <f>F9+F23</f>
        <v>1124</v>
      </c>
      <c r="G24" s="12">
        <f t="shared" si="11"/>
        <v>0.88156862745098</v>
      </c>
      <c r="H24" s="11"/>
      <c r="I24" s="11"/>
      <c r="J24" s="12"/>
      <c r="K24" s="11">
        <f>K9+K23</f>
        <v>51</v>
      </c>
      <c r="L24" s="11">
        <f>L9+L23</f>
        <v>51</v>
      </c>
      <c r="M24" s="12">
        <f t="shared" si="13"/>
        <v>1</v>
      </c>
      <c r="N24" s="11">
        <f>N9+N23</f>
        <v>1476</v>
      </c>
      <c r="O24" s="11">
        <f>O9+O23</f>
        <v>1338</v>
      </c>
      <c r="P24" s="12">
        <f t="shared" si="28"/>
        <v>0.90650406504065</v>
      </c>
      <c r="Q24" s="11"/>
      <c r="R24" s="11"/>
      <c r="S24" s="12"/>
      <c r="T24" s="11">
        <f>T9+T23</f>
        <v>1263</v>
      </c>
      <c r="U24" s="11">
        <f>U9+U23</f>
        <v>1012</v>
      </c>
      <c r="V24" s="12">
        <f>U24/T24</f>
        <v>0.801266825019794</v>
      </c>
      <c r="W24" s="21">
        <f t="shared" si="4"/>
        <v>9841</v>
      </c>
      <c r="X24" s="11">
        <f t="shared" si="4"/>
        <v>8446</v>
      </c>
      <c r="Y24" s="28">
        <f t="shared" si="5"/>
        <v>0.858246113199878</v>
      </c>
    </row>
    <row r="25" spans="1:25">
      <c r="A25" s="7" t="s">
        <v>34</v>
      </c>
      <c r="B25" s="8">
        <f>'2月'!B25+'3月'!B25+'4月'!B25+'5月'!B25+'6月'!B25</f>
        <v>144</v>
      </c>
      <c r="C25" s="8">
        <f>'2月'!C25+'3月'!C25+'4月'!C25+'5月'!C25+'6月'!C25</f>
        <v>110</v>
      </c>
      <c r="D25" s="9">
        <f t="shared" ref="D25:D29" si="29">C25/B25</f>
        <v>0.763888888888889</v>
      </c>
      <c r="E25" s="8">
        <f>'2月'!E25+'3月'!E25+'4月'!E25+'5月'!E25+'6月'!E25</f>
        <v>12</v>
      </c>
      <c r="F25" s="8">
        <f>'2月'!F25+'3月'!F25+'4月'!F25+'5月'!F25+'6月'!F25</f>
        <v>9</v>
      </c>
      <c r="G25" s="9">
        <f t="shared" si="11"/>
        <v>0.75</v>
      </c>
      <c r="H25" s="8"/>
      <c r="I25" s="8"/>
      <c r="J25" s="9"/>
      <c r="K25" s="8"/>
      <c r="L25" s="8"/>
      <c r="M25" s="9"/>
      <c r="N25" s="8">
        <f>'2月'!N25+'3月'!N25+'4月'!N25+'5月'!N25+'6月'!N25</f>
        <v>3</v>
      </c>
      <c r="O25" s="8">
        <f>'2月'!O25+'3月'!O25+'4月'!O25+'5月'!O25+'6月'!O25</f>
        <v>3</v>
      </c>
      <c r="P25" s="9">
        <f t="shared" si="28"/>
        <v>1</v>
      </c>
      <c r="Q25" s="8"/>
      <c r="R25" s="8"/>
      <c r="S25" s="9"/>
      <c r="T25" s="8"/>
      <c r="U25" s="8"/>
      <c r="V25" s="9"/>
      <c r="W25" s="22">
        <f t="shared" si="4"/>
        <v>159</v>
      </c>
      <c r="X25" s="8">
        <f t="shared" si="4"/>
        <v>122</v>
      </c>
      <c r="Y25" s="27">
        <f t="shared" si="5"/>
        <v>0.767295597484277</v>
      </c>
    </row>
    <row r="26" spans="1:25">
      <c r="A26" s="7" t="s">
        <v>35</v>
      </c>
      <c r="B26" s="8">
        <f>'2月'!B26+'3月'!B26+'4月'!B26+'5月'!B26+'6月'!B26</f>
        <v>11</v>
      </c>
      <c r="C26" s="8">
        <f>'2月'!C26+'3月'!C26+'4月'!C26+'5月'!C26+'6月'!C26</f>
        <v>10</v>
      </c>
      <c r="D26" s="9">
        <f t="shared" si="29"/>
        <v>0.909090909090909</v>
      </c>
      <c r="E26" s="8"/>
      <c r="F26" s="8"/>
      <c r="G26" s="9"/>
      <c r="H26" s="8"/>
      <c r="I26" s="8"/>
      <c r="J26" s="9"/>
      <c r="K26" s="8"/>
      <c r="L26" s="8"/>
      <c r="M26" s="9"/>
      <c r="N26" s="8"/>
      <c r="O26" s="8"/>
      <c r="P26" s="9"/>
      <c r="Q26" s="8"/>
      <c r="R26" s="8"/>
      <c r="S26" s="9"/>
      <c r="T26" s="8"/>
      <c r="U26" s="8"/>
      <c r="V26" s="9"/>
      <c r="W26" s="22">
        <f t="shared" si="4"/>
        <v>11</v>
      </c>
      <c r="X26" s="8">
        <f t="shared" si="4"/>
        <v>10</v>
      </c>
      <c r="Y26" s="27">
        <f t="shared" si="5"/>
        <v>0.909090909090909</v>
      </c>
    </row>
    <row r="27" spans="1:25">
      <c r="A27" s="7" t="s">
        <v>36</v>
      </c>
      <c r="B27" s="8">
        <f>'2月'!B27+'3月'!B27+'4月'!B27+'5月'!B27+'6月'!B27</f>
        <v>77</v>
      </c>
      <c r="C27" s="8">
        <f>'2月'!C27+'3月'!C27+'4月'!C27+'5月'!C27+'6月'!C27</f>
        <v>74</v>
      </c>
      <c r="D27" s="9">
        <f t="shared" si="29"/>
        <v>0.961038961038961</v>
      </c>
      <c r="E27" s="8">
        <f>'2月'!E27+'3月'!E27+'4月'!E27+'5月'!E27+'6月'!E27</f>
        <v>3</v>
      </c>
      <c r="F27" s="8">
        <f>'2月'!F27+'3月'!F27+'4月'!F27+'5月'!F27+'6月'!F27</f>
        <v>3</v>
      </c>
      <c r="G27" s="9">
        <f t="shared" si="11"/>
        <v>1</v>
      </c>
      <c r="H27" s="8"/>
      <c r="I27" s="8"/>
      <c r="J27" s="9"/>
      <c r="K27" s="8"/>
      <c r="L27" s="8"/>
      <c r="M27" s="9"/>
      <c r="N27" s="8">
        <f>'2月'!N27+'3月'!N27+'4月'!N27+'5月'!N27+'6月'!N27</f>
        <v>1</v>
      </c>
      <c r="O27" s="8">
        <f>'2月'!O27+'3月'!O27+'4月'!O27+'5月'!O27+'6月'!O27</f>
        <v>1</v>
      </c>
      <c r="P27" s="9">
        <f t="shared" si="28"/>
        <v>1</v>
      </c>
      <c r="Q27" s="8"/>
      <c r="R27" s="8"/>
      <c r="S27" s="9"/>
      <c r="T27" s="8"/>
      <c r="U27" s="8"/>
      <c r="V27" s="9"/>
      <c r="W27" s="22">
        <f t="shared" si="4"/>
        <v>81</v>
      </c>
      <c r="X27" s="8">
        <f t="shared" si="4"/>
        <v>78</v>
      </c>
      <c r="Y27" s="27">
        <f t="shared" si="5"/>
        <v>0.962962962962963</v>
      </c>
    </row>
    <row r="28" spans="1:25">
      <c r="A28" s="7" t="s">
        <v>37</v>
      </c>
      <c r="B28" s="8">
        <f>'2月'!B28+'3月'!B28+'4月'!B28+'5月'!B28+'6月'!B28</f>
        <v>4</v>
      </c>
      <c r="C28" s="8">
        <f>'2月'!C28+'3月'!C28+'4月'!C28+'5月'!C28+'6月'!C28</f>
        <v>4</v>
      </c>
      <c r="D28" s="9">
        <f t="shared" si="29"/>
        <v>1</v>
      </c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22">
        <f t="shared" si="4"/>
        <v>4</v>
      </c>
      <c r="X28" s="8">
        <f t="shared" si="4"/>
        <v>4</v>
      </c>
      <c r="Y28" s="27">
        <f t="shared" si="5"/>
        <v>1</v>
      </c>
    </row>
    <row r="29" spans="1:25">
      <c r="A29" s="7" t="s">
        <v>38</v>
      </c>
      <c r="B29" s="8">
        <f>'2月'!B29+'3月'!B29+'4月'!B29+'5月'!B29+'6月'!B29</f>
        <v>7</v>
      </c>
      <c r="C29" s="8">
        <f>'2月'!C29+'3月'!C29+'4月'!C29+'5月'!C29+'6月'!C29</f>
        <v>7</v>
      </c>
      <c r="D29" s="9">
        <f t="shared" si="29"/>
        <v>1</v>
      </c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  <c r="Q29" s="8"/>
      <c r="R29" s="8"/>
      <c r="S29" s="9"/>
      <c r="T29" s="8"/>
      <c r="U29" s="8"/>
      <c r="V29" s="9"/>
      <c r="W29" s="22">
        <f t="shared" si="4"/>
        <v>7</v>
      </c>
      <c r="X29" s="8">
        <f t="shared" si="4"/>
        <v>7</v>
      </c>
      <c r="Y29" s="27">
        <f t="shared" si="5"/>
        <v>1</v>
      </c>
    </row>
    <row r="30" spans="1:25">
      <c r="A30" s="10" t="s">
        <v>39</v>
      </c>
      <c r="B30" s="11">
        <f t="shared" ref="B30:F30" si="30">SUM(B25:B29)</f>
        <v>243</v>
      </c>
      <c r="C30" s="11">
        <f t="shared" si="30"/>
        <v>205</v>
      </c>
      <c r="D30" s="12">
        <f t="shared" si="0"/>
        <v>0.843621399176955</v>
      </c>
      <c r="E30" s="11">
        <f t="shared" si="30"/>
        <v>15</v>
      </c>
      <c r="F30" s="11">
        <f t="shared" si="30"/>
        <v>12</v>
      </c>
      <c r="G30" s="12">
        <f>F30/E30</f>
        <v>0.8</v>
      </c>
      <c r="H30" s="11"/>
      <c r="I30" s="11"/>
      <c r="J30" s="12"/>
      <c r="K30" s="11"/>
      <c r="L30" s="11"/>
      <c r="M30" s="12"/>
      <c r="N30" s="11">
        <f t="shared" ref="N30:O30" si="31">SUM(N25:N29)</f>
        <v>4</v>
      </c>
      <c r="O30" s="11">
        <f t="shared" si="31"/>
        <v>4</v>
      </c>
      <c r="P30" s="12">
        <f>O30/N30</f>
        <v>1</v>
      </c>
      <c r="Q30" s="11"/>
      <c r="R30" s="11"/>
      <c r="S30" s="12"/>
      <c r="T30" s="11"/>
      <c r="U30" s="11"/>
      <c r="V30" s="12"/>
      <c r="W30" s="21">
        <f t="shared" si="4"/>
        <v>262</v>
      </c>
      <c r="X30" s="11">
        <f t="shared" si="4"/>
        <v>221</v>
      </c>
      <c r="Y30" s="28">
        <f t="shared" si="5"/>
        <v>0.843511450381679</v>
      </c>
    </row>
    <row r="31" spans="1:25">
      <c r="A31" s="7" t="s">
        <v>40</v>
      </c>
      <c r="B31" s="8">
        <f>'2月'!B31+'3月'!B31+'4月'!B31+'5月'!B31+'6月'!B31</f>
        <v>31</v>
      </c>
      <c r="C31" s="8">
        <f>'2月'!C31+'3月'!C31+'4月'!C31+'5月'!C31+'6月'!C31</f>
        <v>28</v>
      </c>
      <c r="D31" s="9">
        <f t="shared" ref="D31:D35" si="32">C31/B31</f>
        <v>0.903225806451613</v>
      </c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8"/>
      <c r="R31" s="8"/>
      <c r="S31" s="9"/>
      <c r="T31" s="8"/>
      <c r="U31" s="8"/>
      <c r="V31" s="9"/>
      <c r="W31" s="22">
        <f>B31+E31+H31+K31+N31+Q31+T31</f>
        <v>31</v>
      </c>
      <c r="X31" s="8">
        <f>C31+F31+I31+L31+O31+R31+U31</f>
        <v>28</v>
      </c>
      <c r="Y31" s="27">
        <f t="shared" si="5"/>
        <v>0.903225806451613</v>
      </c>
    </row>
    <row r="32" spans="1:25">
      <c r="A32" s="7" t="s">
        <v>41</v>
      </c>
      <c r="B32" s="8">
        <f>'2月'!B32+'3月'!B32+'4月'!B32+'5月'!B32+'6月'!B32</f>
        <v>85</v>
      </c>
      <c r="C32" s="8">
        <f>'2月'!C32+'3月'!C32+'4月'!C32+'5月'!C32+'6月'!C32</f>
        <v>83</v>
      </c>
      <c r="D32" s="9">
        <f t="shared" si="32"/>
        <v>0.976470588235294</v>
      </c>
      <c r="E32" s="8">
        <f>'2月'!E32+'3月'!E32+'4月'!E32+'5月'!E32+'6月'!E32</f>
        <v>3</v>
      </c>
      <c r="F32" s="8">
        <f>'2月'!F32+'3月'!F32+'4月'!F32+'5月'!F32+'6月'!F32</f>
        <v>3</v>
      </c>
      <c r="G32" s="9">
        <f t="shared" ref="G31:G36" si="33">F32/E32</f>
        <v>1</v>
      </c>
      <c r="H32" s="8"/>
      <c r="I32" s="8"/>
      <c r="J32" s="9"/>
      <c r="K32" s="8"/>
      <c r="L32" s="8"/>
      <c r="M32" s="9"/>
      <c r="N32" s="8">
        <f>'2月'!N32+'3月'!N32+'4月'!N32+'5月'!N32+'6月'!N32</f>
        <v>2</v>
      </c>
      <c r="O32" s="8">
        <f>'2月'!O32+'3月'!O32+'4月'!O32+'5月'!O32+'6月'!O32</f>
        <v>2</v>
      </c>
      <c r="P32" s="9">
        <f t="shared" ref="P31:P35" si="34">O32/N32</f>
        <v>1</v>
      </c>
      <c r="Q32" s="8"/>
      <c r="R32" s="8"/>
      <c r="S32" s="9"/>
      <c r="T32" s="8"/>
      <c r="U32" s="8"/>
      <c r="V32" s="9"/>
      <c r="W32" s="22">
        <f t="shared" si="4"/>
        <v>90</v>
      </c>
      <c r="X32" s="8">
        <f t="shared" si="4"/>
        <v>88</v>
      </c>
      <c r="Y32" s="27">
        <f t="shared" si="5"/>
        <v>0.977777777777778</v>
      </c>
    </row>
    <row r="33" spans="1:25">
      <c r="A33" s="7" t="s">
        <v>42</v>
      </c>
      <c r="B33" s="8">
        <f>'2月'!B33+'3月'!B33+'4月'!B33+'5月'!B33+'6月'!B33</f>
        <v>268</v>
      </c>
      <c r="C33" s="8">
        <f>'2月'!C33+'3月'!C33+'4月'!C33+'5月'!C33+'6月'!C33</f>
        <v>259</v>
      </c>
      <c r="D33" s="9">
        <f t="shared" si="32"/>
        <v>0.966417910447761</v>
      </c>
      <c r="E33" s="8">
        <f>'2月'!E33+'3月'!E33+'4月'!E33+'5月'!E33+'6月'!E33</f>
        <v>8</v>
      </c>
      <c r="F33" s="8">
        <f>'2月'!F33+'3月'!F33+'4月'!F33+'5月'!F33+'6月'!F33</f>
        <v>8</v>
      </c>
      <c r="G33" s="9">
        <f t="shared" si="33"/>
        <v>1</v>
      </c>
      <c r="H33" s="8"/>
      <c r="I33" s="8"/>
      <c r="J33" s="9"/>
      <c r="K33" s="8"/>
      <c r="L33" s="8"/>
      <c r="M33" s="9"/>
      <c r="N33" s="8">
        <f>'2月'!N33+'3月'!N33+'4月'!N33+'5月'!N33+'6月'!N33</f>
        <v>20</v>
      </c>
      <c r="O33" s="8">
        <f>'2月'!O33+'3月'!O33+'4月'!O33+'5月'!O33+'6月'!O33</f>
        <v>20</v>
      </c>
      <c r="P33" s="9">
        <f t="shared" si="34"/>
        <v>1</v>
      </c>
      <c r="Q33" s="8"/>
      <c r="R33" s="8"/>
      <c r="S33" s="9"/>
      <c r="T33" s="8"/>
      <c r="U33" s="8"/>
      <c r="V33" s="9"/>
      <c r="W33" s="22">
        <f t="shared" si="4"/>
        <v>296</v>
      </c>
      <c r="X33" s="8">
        <f t="shared" si="4"/>
        <v>287</v>
      </c>
      <c r="Y33" s="27">
        <f t="shared" si="5"/>
        <v>0.969594594594595</v>
      </c>
    </row>
    <row r="34" spans="1:25">
      <c r="A34" s="7" t="s">
        <v>43</v>
      </c>
      <c r="B34" s="8">
        <f>'2月'!B34+'3月'!B34+'4月'!B34+'5月'!B34+'6月'!B34</f>
        <v>11</v>
      </c>
      <c r="C34" s="8">
        <f>'2月'!C34+'3月'!C34+'4月'!C34+'5月'!C34+'6月'!C34</f>
        <v>11</v>
      </c>
      <c r="D34" s="9">
        <f t="shared" si="32"/>
        <v>1</v>
      </c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22">
        <f>B34+E34+H34+K34+N34+Q34+T34</f>
        <v>11</v>
      </c>
      <c r="X34" s="8">
        <f>C34+F34+I34+L34+O34+R34+U34</f>
        <v>11</v>
      </c>
      <c r="Y34" s="27">
        <f t="shared" si="5"/>
        <v>1</v>
      </c>
    </row>
    <row r="35" spans="1:25">
      <c r="A35" s="7" t="s">
        <v>44</v>
      </c>
      <c r="B35" s="8">
        <f>'2月'!B35+'3月'!B35+'4月'!B35+'5月'!B35+'6月'!B35</f>
        <v>9</v>
      </c>
      <c r="C35" s="8">
        <f>'2月'!C35+'3月'!C35+'4月'!C35+'5月'!C35+'6月'!C35</f>
        <v>9</v>
      </c>
      <c r="D35" s="9">
        <f t="shared" si="32"/>
        <v>1</v>
      </c>
      <c r="E35" s="8"/>
      <c r="F35" s="8"/>
      <c r="G35" s="9"/>
      <c r="H35" s="8"/>
      <c r="I35" s="8"/>
      <c r="J35" s="9"/>
      <c r="K35" s="8"/>
      <c r="L35" s="8"/>
      <c r="M35" s="9"/>
      <c r="N35" s="8"/>
      <c r="O35" s="8"/>
      <c r="P35" s="9"/>
      <c r="Q35" s="8"/>
      <c r="R35" s="8"/>
      <c r="S35" s="9"/>
      <c r="T35" s="8"/>
      <c r="U35" s="8"/>
      <c r="V35" s="9"/>
      <c r="W35" s="20">
        <f t="shared" ref="W35" si="35">B35+E35+H35+K35+N35+Q35+T35</f>
        <v>9</v>
      </c>
      <c r="X35" s="8">
        <f t="shared" ref="X35" si="36">C35+F35+I35+L35+O35+R35+U35</f>
        <v>9</v>
      </c>
      <c r="Y35" s="27">
        <f t="shared" ref="Y35" si="37">X35/W35</f>
        <v>1</v>
      </c>
    </row>
    <row r="36" spans="1:25">
      <c r="A36" s="10" t="s">
        <v>45</v>
      </c>
      <c r="B36" s="11">
        <f t="shared" ref="B36:F36" si="38">SUM(B31:B35)</f>
        <v>404</v>
      </c>
      <c r="C36" s="11">
        <f t="shared" si="38"/>
        <v>390</v>
      </c>
      <c r="D36" s="12">
        <f t="shared" si="0"/>
        <v>0.965346534653465</v>
      </c>
      <c r="E36" s="11">
        <f t="shared" si="38"/>
        <v>11</v>
      </c>
      <c r="F36" s="11">
        <f t="shared" si="38"/>
        <v>11</v>
      </c>
      <c r="G36" s="12">
        <f t="shared" si="33"/>
        <v>1</v>
      </c>
      <c r="H36" s="11"/>
      <c r="I36" s="11"/>
      <c r="J36" s="12"/>
      <c r="K36" s="11"/>
      <c r="L36" s="11"/>
      <c r="M36" s="12"/>
      <c r="N36" s="11">
        <f>SUM(N31:N35)</f>
        <v>22</v>
      </c>
      <c r="O36" s="11">
        <f>SUM(O31:O35)</f>
        <v>22</v>
      </c>
      <c r="P36" s="12">
        <f>O36/N36</f>
        <v>1</v>
      </c>
      <c r="Q36" s="11"/>
      <c r="R36" s="11"/>
      <c r="S36" s="12"/>
      <c r="T36" s="11"/>
      <c r="U36" s="11"/>
      <c r="V36" s="12"/>
      <c r="W36" s="21">
        <f t="shared" si="4"/>
        <v>437</v>
      </c>
      <c r="X36" s="11">
        <f t="shared" si="4"/>
        <v>423</v>
      </c>
      <c r="Y36" s="28">
        <f t="shared" si="5"/>
        <v>0.967963386727689</v>
      </c>
    </row>
    <row r="37" spans="1:25">
      <c r="A37" s="10" t="s">
        <v>46</v>
      </c>
      <c r="B37" s="11">
        <f t="shared" ref="B37:F37" si="39">B30+B36</f>
        <v>647</v>
      </c>
      <c r="C37" s="11">
        <f t="shared" si="39"/>
        <v>595</v>
      </c>
      <c r="D37" s="12">
        <f t="shared" si="0"/>
        <v>0.919629057187017</v>
      </c>
      <c r="E37" s="11">
        <f t="shared" si="39"/>
        <v>26</v>
      </c>
      <c r="F37" s="11">
        <f t="shared" si="39"/>
        <v>23</v>
      </c>
      <c r="G37" s="12">
        <f t="shared" ref="G37:G42" si="40">F37/E37</f>
        <v>0.884615384615385</v>
      </c>
      <c r="H37" s="11"/>
      <c r="I37" s="11"/>
      <c r="J37" s="12"/>
      <c r="K37" s="11"/>
      <c r="L37" s="11"/>
      <c r="M37" s="12"/>
      <c r="N37" s="11">
        <f t="shared" ref="N37:O37" si="41">N30+N36</f>
        <v>26</v>
      </c>
      <c r="O37" s="11">
        <f t="shared" si="41"/>
        <v>26</v>
      </c>
      <c r="P37" s="12">
        <f>O37/N37</f>
        <v>1</v>
      </c>
      <c r="Q37" s="11"/>
      <c r="R37" s="11"/>
      <c r="S37" s="12"/>
      <c r="T37" s="11"/>
      <c r="U37" s="11"/>
      <c r="V37" s="12"/>
      <c r="W37" s="21">
        <f t="shared" si="4"/>
        <v>699</v>
      </c>
      <c r="X37" s="11">
        <f t="shared" si="4"/>
        <v>644</v>
      </c>
      <c r="Y37" s="28">
        <f t="shared" si="5"/>
        <v>0.921316165951359</v>
      </c>
    </row>
    <row r="38" spans="1:25">
      <c r="A38" s="7" t="s">
        <v>47</v>
      </c>
      <c r="B38" s="8">
        <f>'2月'!B38+'3月'!B38+'4月'!B38+'5月'!B38+'6月'!B38</f>
        <v>124</v>
      </c>
      <c r="C38" s="8">
        <f>'2月'!C38+'3月'!C38+'4月'!C38+'5月'!C38+'6月'!C38</f>
        <v>98</v>
      </c>
      <c r="D38" s="9">
        <f t="shared" ref="D38:D42" si="42">C38/B38</f>
        <v>0.790322580645161</v>
      </c>
      <c r="E38" s="8">
        <f>'2月'!E38+'3月'!E38+'4月'!E38+'5月'!E38+'6月'!E38</f>
        <v>12</v>
      </c>
      <c r="F38" s="8">
        <f>'2月'!F38+'3月'!F38+'4月'!F38+'5月'!F38+'6月'!F38</f>
        <v>8</v>
      </c>
      <c r="G38" s="9">
        <f t="shared" si="40"/>
        <v>0.666666666666667</v>
      </c>
      <c r="H38" s="8"/>
      <c r="I38" s="8"/>
      <c r="J38" s="9"/>
      <c r="K38" s="8"/>
      <c r="L38" s="8"/>
      <c r="M38" s="9"/>
      <c r="N38" s="8">
        <f>'2月'!N38+'3月'!N38+'4月'!N38+'5月'!N38+'6月'!N38</f>
        <v>5</v>
      </c>
      <c r="O38" s="8">
        <f>'2月'!O38+'3月'!O38+'4月'!O38+'5月'!O38+'6月'!O38</f>
        <v>4</v>
      </c>
      <c r="P38" s="9">
        <f t="shared" ref="P38:P42" si="43">O38/N38</f>
        <v>0.8</v>
      </c>
      <c r="Q38" s="8"/>
      <c r="R38" s="8"/>
      <c r="S38" s="9"/>
      <c r="T38" s="8"/>
      <c r="U38" s="8"/>
      <c r="V38" s="9"/>
      <c r="W38" s="22">
        <f t="shared" si="4"/>
        <v>141</v>
      </c>
      <c r="X38" s="8">
        <f t="shared" si="4"/>
        <v>110</v>
      </c>
      <c r="Y38" s="27">
        <f t="shared" si="5"/>
        <v>0.780141843971631</v>
      </c>
    </row>
    <row r="39" spans="1:25">
      <c r="A39" s="7" t="s">
        <v>48</v>
      </c>
      <c r="B39" s="8">
        <f>'2月'!B39+'3月'!B39+'4月'!B39+'5月'!B39+'6月'!B39</f>
        <v>67</v>
      </c>
      <c r="C39" s="8">
        <f>'2月'!C39+'3月'!C39+'4月'!C39+'5月'!C39+'6月'!C39</f>
        <v>62</v>
      </c>
      <c r="D39" s="9">
        <f t="shared" si="42"/>
        <v>0.925373134328358</v>
      </c>
      <c r="E39" s="8"/>
      <c r="F39" s="8"/>
      <c r="G39" s="9"/>
      <c r="H39" s="8"/>
      <c r="I39" s="8"/>
      <c r="J39" s="9"/>
      <c r="K39" s="8"/>
      <c r="L39" s="8"/>
      <c r="M39" s="9"/>
      <c r="N39" s="8"/>
      <c r="O39" s="8"/>
      <c r="P39" s="9"/>
      <c r="Q39" s="8"/>
      <c r="R39" s="8"/>
      <c r="S39" s="9"/>
      <c r="T39" s="8"/>
      <c r="U39" s="8"/>
      <c r="V39" s="9"/>
      <c r="W39" s="22">
        <f t="shared" si="4"/>
        <v>67</v>
      </c>
      <c r="X39" s="8">
        <f t="shared" si="4"/>
        <v>62</v>
      </c>
      <c r="Y39" s="27">
        <f t="shared" si="5"/>
        <v>0.925373134328358</v>
      </c>
    </row>
    <row r="40" spans="1:25">
      <c r="A40" s="7" t="s">
        <v>49</v>
      </c>
      <c r="B40" s="8">
        <f>'2月'!B40+'3月'!B40+'4月'!B40+'5月'!B40+'6月'!B40</f>
        <v>278</v>
      </c>
      <c r="C40" s="8">
        <f>'2月'!C40+'3月'!C40+'4月'!C40+'5月'!C40+'6月'!C40</f>
        <v>210</v>
      </c>
      <c r="D40" s="9">
        <f t="shared" si="42"/>
        <v>0.755395683453237</v>
      </c>
      <c r="E40" s="8">
        <f>'2月'!E40+'3月'!E40+'4月'!E40+'5月'!E40+'6月'!E40</f>
        <v>13</v>
      </c>
      <c r="F40" s="8">
        <f>'2月'!F40+'3月'!F40+'4月'!F40+'5月'!F40+'6月'!F40</f>
        <v>13</v>
      </c>
      <c r="G40" s="9">
        <f t="shared" si="40"/>
        <v>1</v>
      </c>
      <c r="H40" s="8"/>
      <c r="I40" s="8"/>
      <c r="J40" s="9"/>
      <c r="K40" s="8"/>
      <c r="L40" s="8"/>
      <c r="M40" s="9"/>
      <c r="N40" s="8">
        <f>'2月'!N40+'3月'!N40+'4月'!N40+'5月'!N40+'6月'!N40</f>
        <v>6</v>
      </c>
      <c r="O40" s="8">
        <f>'2月'!O40+'3月'!O40+'4月'!O40+'5月'!O40+'6月'!O40</f>
        <v>5</v>
      </c>
      <c r="P40" s="9">
        <f t="shared" si="43"/>
        <v>0.833333333333333</v>
      </c>
      <c r="Q40" s="8"/>
      <c r="R40" s="8"/>
      <c r="S40" s="9"/>
      <c r="T40" s="8"/>
      <c r="U40" s="8"/>
      <c r="V40" s="9"/>
      <c r="W40" s="22">
        <f t="shared" si="4"/>
        <v>297</v>
      </c>
      <c r="X40" s="8">
        <f t="shared" si="4"/>
        <v>228</v>
      </c>
      <c r="Y40" s="27">
        <f t="shared" si="5"/>
        <v>0.767676767676768</v>
      </c>
    </row>
    <row r="41" spans="1:25">
      <c r="A41" s="7" t="s">
        <v>50</v>
      </c>
      <c r="B41" s="8">
        <f>'2月'!B41+'3月'!B41+'4月'!B41+'5月'!B41+'6月'!B41</f>
        <v>12</v>
      </c>
      <c r="C41" s="8">
        <f>'2月'!C41+'3月'!C41+'4月'!C41+'5月'!C41+'6月'!C41</f>
        <v>11</v>
      </c>
      <c r="D41" s="9">
        <f t="shared" si="42"/>
        <v>0.916666666666667</v>
      </c>
      <c r="E41" s="8">
        <f>'2月'!E41+'3月'!E41+'4月'!E41+'5月'!E41+'6月'!E41</f>
        <v>10</v>
      </c>
      <c r="F41" s="8">
        <f>'2月'!F41+'3月'!F41+'4月'!F41+'5月'!F41+'6月'!F41</f>
        <v>10</v>
      </c>
      <c r="G41" s="9">
        <f t="shared" si="40"/>
        <v>1</v>
      </c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22">
        <f>B41+E41+H41+K41+N41+Q41+T41</f>
        <v>22</v>
      </c>
      <c r="X41" s="8">
        <f>C41+F41+I41+L41+O41+R41+U41</f>
        <v>21</v>
      </c>
      <c r="Y41" s="27">
        <f t="shared" si="5"/>
        <v>0.954545454545455</v>
      </c>
    </row>
    <row r="42" spans="1:25">
      <c r="A42" s="7" t="s">
        <v>51</v>
      </c>
      <c r="B42" s="8">
        <f>'2月'!B42+'3月'!B42+'4月'!B42+'5月'!B42+'6月'!B42</f>
        <v>23</v>
      </c>
      <c r="C42" s="8">
        <f>'2月'!C42+'3月'!C42+'4月'!C42+'5月'!C42+'6月'!C42</f>
        <v>19</v>
      </c>
      <c r="D42" s="9">
        <f t="shared" si="42"/>
        <v>0.826086956521739</v>
      </c>
      <c r="E42" s="8">
        <f>'2月'!E42+'3月'!E42+'4月'!E42+'5月'!E42+'6月'!E42</f>
        <v>2</v>
      </c>
      <c r="F42" s="8">
        <f>'2月'!F42+'3月'!F42+'4月'!F42+'5月'!F42+'6月'!F42</f>
        <v>2</v>
      </c>
      <c r="G42" s="9">
        <f t="shared" si="40"/>
        <v>1</v>
      </c>
      <c r="H42" s="8"/>
      <c r="I42" s="8"/>
      <c r="J42" s="9"/>
      <c r="K42" s="8"/>
      <c r="L42" s="8"/>
      <c r="M42" s="9"/>
      <c r="N42" s="8"/>
      <c r="O42" s="8"/>
      <c r="P42" s="9"/>
      <c r="Q42" s="8"/>
      <c r="R42" s="8"/>
      <c r="S42" s="9"/>
      <c r="T42" s="8"/>
      <c r="U42" s="8"/>
      <c r="V42" s="9"/>
      <c r="W42" s="20">
        <f t="shared" ref="W42" si="44">B42+E42+H42+K42+N42+Q42+T42</f>
        <v>25</v>
      </c>
      <c r="X42" s="8">
        <f t="shared" ref="X42" si="45">C42+F42+I42+L42+O42+R42+U42</f>
        <v>21</v>
      </c>
      <c r="Y42" s="27">
        <f t="shared" ref="Y42" si="46">X42/W42</f>
        <v>0.84</v>
      </c>
    </row>
    <row r="43" spans="1:25">
      <c r="A43" s="10" t="s">
        <v>52</v>
      </c>
      <c r="B43" s="11">
        <f t="shared" ref="B43:F43" si="47">SUM(B38:B42)</f>
        <v>504</v>
      </c>
      <c r="C43" s="11">
        <f t="shared" si="47"/>
        <v>400</v>
      </c>
      <c r="D43" s="12">
        <f t="shared" si="0"/>
        <v>0.793650793650794</v>
      </c>
      <c r="E43" s="11">
        <f t="shared" si="47"/>
        <v>37</v>
      </c>
      <c r="F43" s="11">
        <f t="shared" si="47"/>
        <v>33</v>
      </c>
      <c r="G43" s="12">
        <f t="shared" ref="G43:G49" si="48">F43/E43</f>
        <v>0.891891891891892</v>
      </c>
      <c r="H43" s="11"/>
      <c r="I43" s="11"/>
      <c r="J43" s="12"/>
      <c r="K43" s="11"/>
      <c r="L43" s="11"/>
      <c r="M43" s="12"/>
      <c r="N43" s="11">
        <f t="shared" ref="N43:O43" si="49">SUM(N38:N42)</f>
        <v>11</v>
      </c>
      <c r="O43" s="11">
        <f t="shared" si="49"/>
        <v>9</v>
      </c>
      <c r="P43" s="12">
        <f t="shared" ref="P43:P48" si="50">O43/N43</f>
        <v>0.818181818181818</v>
      </c>
      <c r="Q43" s="11"/>
      <c r="R43" s="11"/>
      <c r="S43" s="12"/>
      <c r="T43" s="11"/>
      <c r="U43" s="11"/>
      <c r="V43" s="12"/>
      <c r="W43" s="21">
        <f t="shared" si="4"/>
        <v>552</v>
      </c>
      <c r="X43" s="11">
        <f t="shared" si="4"/>
        <v>442</v>
      </c>
      <c r="Y43" s="28">
        <f t="shared" si="5"/>
        <v>0.800724637681159</v>
      </c>
    </row>
    <row r="44" spans="1:25">
      <c r="A44" s="7" t="s">
        <v>53</v>
      </c>
      <c r="B44" s="8">
        <f>'2月'!B44+'3月'!B44+'4月'!B44+'5月'!B44+'6月'!B44</f>
        <v>14</v>
      </c>
      <c r="C44" s="8">
        <f>'2月'!C44+'3月'!C44+'4月'!C44+'5月'!C44+'6月'!C44</f>
        <v>14</v>
      </c>
      <c r="D44" s="9">
        <f t="shared" ref="D44:D48" si="51">C44/B44</f>
        <v>1</v>
      </c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8"/>
      <c r="U44" s="8"/>
      <c r="V44" s="9"/>
      <c r="W44" s="22">
        <f>B44+E44+H44+K44+N44+Q44+T44</f>
        <v>14</v>
      </c>
      <c r="X44" s="8">
        <f>C44+F44+I44+L44+O44+R44+U44</f>
        <v>14</v>
      </c>
      <c r="Y44" s="27">
        <f t="shared" si="5"/>
        <v>1</v>
      </c>
    </row>
    <row r="45" spans="1:25">
      <c r="A45" s="7" t="s">
        <v>54</v>
      </c>
      <c r="B45" s="8">
        <f>'2月'!B45+'3月'!B45+'4月'!B45+'5月'!B45+'6月'!B45</f>
        <v>174</v>
      </c>
      <c r="C45" s="8">
        <f>'2月'!C45+'3月'!C45+'4月'!C45+'5月'!C45+'6月'!C45</f>
        <v>167</v>
      </c>
      <c r="D45" s="9">
        <f t="shared" si="51"/>
        <v>0.959770114942529</v>
      </c>
      <c r="E45" s="8">
        <f>'2月'!E45+'3月'!E45+'4月'!E45+'5月'!E45+'6月'!E45</f>
        <v>4</v>
      </c>
      <c r="F45" s="8">
        <f>'2月'!F45+'3月'!F45+'4月'!F45+'5月'!F45+'6月'!F45</f>
        <v>4</v>
      </c>
      <c r="G45" s="9">
        <f t="shared" si="48"/>
        <v>1</v>
      </c>
      <c r="H45" s="8"/>
      <c r="I45" s="8"/>
      <c r="J45" s="9"/>
      <c r="K45" s="8"/>
      <c r="L45" s="8"/>
      <c r="M45" s="9"/>
      <c r="N45" s="8">
        <f>'2月'!N45+'3月'!N45+'4月'!N45+'5月'!N45+'6月'!N45</f>
        <v>1</v>
      </c>
      <c r="O45" s="8">
        <f>'2月'!O45+'3月'!O45+'4月'!O45+'5月'!O45+'6月'!O45</f>
        <v>1</v>
      </c>
      <c r="P45" s="9">
        <f t="shared" si="50"/>
        <v>1</v>
      </c>
      <c r="Q45" s="8"/>
      <c r="R45" s="8"/>
      <c r="S45" s="9"/>
      <c r="T45" s="8"/>
      <c r="U45" s="8"/>
      <c r="V45" s="9"/>
      <c r="W45" s="22">
        <f t="shared" si="4"/>
        <v>179</v>
      </c>
      <c r="X45" s="8">
        <f t="shared" si="4"/>
        <v>172</v>
      </c>
      <c r="Y45" s="27">
        <f t="shared" si="5"/>
        <v>0.960893854748603</v>
      </c>
    </row>
    <row r="46" spans="1:25">
      <c r="A46" s="7" t="s">
        <v>55</v>
      </c>
      <c r="B46" s="8">
        <f>'2月'!B46+'3月'!B46+'4月'!B46+'5月'!B46+'6月'!B46</f>
        <v>421</v>
      </c>
      <c r="C46" s="8">
        <f>'2月'!C46+'3月'!C46+'4月'!C46+'5月'!C46+'6月'!C46</f>
        <v>394</v>
      </c>
      <c r="D46" s="9">
        <f t="shared" si="51"/>
        <v>0.935866983372922</v>
      </c>
      <c r="E46" s="8">
        <f>'2月'!E46+'3月'!E46+'4月'!E46+'5月'!E46+'6月'!E46</f>
        <v>27</v>
      </c>
      <c r="F46" s="8">
        <f>'2月'!F46+'3月'!F46+'4月'!F46+'5月'!F46+'6月'!F46</f>
        <v>26</v>
      </c>
      <c r="G46" s="9">
        <f t="shared" si="48"/>
        <v>0.962962962962963</v>
      </c>
      <c r="H46" s="8"/>
      <c r="I46" s="8"/>
      <c r="J46" s="9"/>
      <c r="K46" s="8"/>
      <c r="L46" s="8"/>
      <c r="M46" s="9"/>
      <c r="N46" s="8">
        <f>'2月'!N46+'3月'!N46+'4月'!N46+'5月'!N46+'6月'!N46</f>
        <v>27</v>
      </c>
      <c r="O46" s="8">
        <f>'2月'!O46+'3月'!O46+'4月'!O46+'5月'!O46+'6月'!O46</f>
        <v>27</v>
      </c>
      <c r="P46" s="9">
        <f t="shared" si="50"/>
        <v>1</v>
      </c>
      <c r="Q46" s="8"/>
      <c r="R46" s="8"/>
      <c r="S46" s="9"/>
      <c r="T46" s="8"/>
      <c r="U46" s="8"/>
      <c r="V46" s="9"/>
      <c r="W46" s="22">
        <f t="shared" si="4"/>
        <v>475</v>
      </c>
      <c r="X46" s="8">
        <f t="shared" si="4"/>
        <v>447</v>
      </c>
      <c r="Y46" s="27">
        <f t="shared" si="5"/>
        <v>0.941052631578947</v>
      </c>
    </row>
    <row r="47" spans="1:25">
      <c r="A47" s="7" t="s">
        <v>56</v>
      </c>
      <c r="B47" s="8">
        <f>'2月'!B47+'3月'!B47+'4月'!B47+'5月'!B47+'6月'!B47</f>
        <v>22</v>
      </c>
      <c r="C47" s="8">
        <f>'2月'!C47+'3月'!C47+'4月'!C47+'5月'!C47+'6月'!C47</f>
        <v>21</v>
      </c>
      <c r="D47" s="9">
        <f t="shared" si="51"/>
        <v>0.954545454545455</v>
      </c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22">
        <f>B47+E47+H47+K47+N47+Q47+T47</f>
        <v>22</v>
      </c>
      <c r="X47" s="8">
        <f>C47+F47+I47+L47+O47+R47+U47</f>
        <v>21</v>
      </c>
      <c r="Y47" s="27">
        <f t="shared" si="5"/>
        <v>0.954545454545455</v>
      </c>
    </row>
    <row r="48" spans="1:25">
      <c r="A48" s="7" t="s">
        <v>57</v>
      </c>
      <c r="B48" s="8">
        <f>'2月'!B48+'3月'!B48+'4月'!B48+'5月'!B48+'6月'!B48</f>
        <v>14</v>
      </c>
      <c r="C48" s="8">
        <f>'2月'!C48+'3月'!C48+'4月'!C48+'5月'!C48+'6月'!C48</f>
        <v>14</v>
      </c>
      <c r="D48" s="9">
        <f t="shared" si="51"/>
        <v>1</v>
      </c>
      <c r="E48" s="8"/>
      <c r="F48" s="8"/>
      <c r="G48" s="9"/>
      <c r="H48" s="8"/>
      <c r="I48" s="8"/>
      <c r="J48" s="9"/>
      <c r="K48" s="8"/>
      <c r="L48" s="8"/>
      <c r="M48" s="9"/>
      <c r="N48" s="8"/>
      <c r="O48" s="8"/>
      <c r="P48" s="9"/>
      <c r="Q48" s="8"/>
      <c r="R48" s="8"/>
      <c r="S48" s="9"/>
      <c r="T48" s="8"/>
      <c r="U48" s="8"/>
      <c r="V48" s="9"/>
      <c r="W48" s="20">
        <f t="shared" ref="W48" si="52">B48+E48+H48+K48+N48+Q48+T48</f>
        <v>14</v>
      </c>
      <c r="X48" s="8">
        <f t="shared" ref="X48" si="53">C48+F48+I48+L48+O48+R48+U48</f>
        <v>14</v>
      </c>
      <c r="Y48" s="27">
        <f t="shared" ref="Y48" si="54">X48/W48</f>
        <v>1</v>
      </c>
    </row>
    <row r="49" spans="1:25">
      <c r="A49" s="10" t="s">
        <v>58</v>
      </c>
      <c r="B49" s="11">
        <f t="shared" ref="B49:F49" si="55">SUM(B44:B48)</f>
        <v>645</v>
      </c>
      <c r="C49" s="11">
        <f t="shared" si="55"/>
        <v>610</v>
      </c>
      <c r="D49" s="12">
        <f t="shared" si="0"/>
        <v>0.945736434108527</v>
      </c>
      <c r="E49" s="11">
        <f t="shared" si="55"/>
        <v>31</v>
      </c>
      <c r="F49" s="11">
        <f t="shared" si="55"/>
        <v>30</v>
      </c>
      <c r="G49" s="12">
        <f t="shared" si="48"/>
        <v>0.967741935483871</v>
      </c>
      <c r="H49" s="11"/>
      <c r="I49" s="11"/>
      <c r="J49" s="12"/>
      <c r="K49" s="11"/>
      <c r="L49" s="11"/>
      <c r="M49" s="12"/>
      <c r="N49" s="11">
        <f t="shared" ref="N49:O49" si="56">SUM(N44:N48)</f>
        <v>28</v>
      </c>
      <c r="O49" s="11">
        <f t="shared" si="56"/>
        <v>28</v>
      </c>
      <c r="P49" s="12">
        <f t="shared" ref="P49:P52" si="57">O49/N49</f>
        <v>1</v>
      </c>
      <c r="Q49" s="11"/>
      <c r="R49" s="11"/>
      <c r="S49" s="12"/>
      <c r="T49" s="11"/>
      <c r="U49" s="11"/>
      <c r="V49" s="12"/>
      <c r="W49" s="21">
        <f t="shared" si="4"/>
        <v>704</v>
      </c>
      <c r="X49" s="11">
        <f t="shared" si="4"/>
        <v>668</v>
      </c>
      <c r="Y49" s="28">
        <f t="shared" si="5"/>
        <v>0.948863636363636</v>
      </c>
    </row>
    <row r="50" spans="1:25">
      <c r="A50" s="10" t="s">
        <v>59</v>
      </c>
      <c r="B50" s="11">
        <f t="shared" ref="B50:F50" si="58">B43+B49</f>
        <v>1149</v>
      </c>
      <c r="C50" s="11">
        <f t="shared" si="58"/>
        <v>1010</v>
      </c>
      <c r="D50" s="12">
        <f t="shared" si="0"/>
        <v>0.879025239338555</v>
      </c>
      <c r="E50" s="11">
        <f t="shared" si="58"/>
        <v>68</v>
      </c>
      <c r="F50" s="11">
        <f t="shared" si="58"/>
        <v>63</v>
      </c>
      <c r="G50" s="12">
        <f t="shared" ref="G50:G53" si="59">F50/E50</f>
        <v>0.926470588235294</v>
      </c>
      <c r="H50" s="11"/>
      <c r="I50" s="11"/>
      <c r="J50" s="12"/>
      <c r="K50" s="11"/>
      <c r="L50" s="11"/>
      <c r="M50" s="12"/>
      <c r="N50" s="11">
        <f t="shared" ref="N50:O50" si="60">N43+N49</f>
        <v>39</v>
      </c>
      <c r="O50" s="11">
        <f t="shared" si="60"/>
        <v>37</v>
      </c>
      <c r="P50" s="12">
        <f t="shared" si="57"/>
        <v>0.948717948717949</v>
      </c>
      <c r="Q50" s="11"/>
      <c r="R50" s="11"/>
      <c r="S50" s="12"/>
      <c r="T50" s="11"/>
      <c r="U50" s="11"/>
      <c r="V50" s="12"/>
      <c r="W50" s="21">
        <f t="shared" si="4"/>
        <v>1256</v>
      </c>
      <c r="X50" s="11">
        <f t="shared" si="4"/>
        <v>1110</v>
      </c>
      <c r="Y50" s="28">
        <f t="shared" si="5"/>
        <v>0.883757961783439</v>
      </c>
    </row>
    <row r="51" customHeight="1" spans="1:25">
      <c r="A51" s="10" t="s">
        <v>60</v>
      </c>
      <c r="B51" s="11">
        <f t="shared" ref="B51:F51" si="61">B37+B50</f>
        <v>1796</v>
      </c>
      <c r="C51" s="11">
        <f t="shared" si="61"/>
        <v>1605</v>
      </c>
      <c r="D51" s="12">
        <f t="shared" si="0"/>
        <v>0.893652561247216</v>
      </c>
      <c r="E51" s="11">
        <f t="shared" si="61"/>
        <v>94</v>
      </c>
      <c r="F51" s="11">
        <f t="shared" si="61"/>
        <v>86</v>
      </c>
      <c r="G51" s="12">
        <f t="shared" si="59"/>
        <v>0.914893617021277</v>
      </c>
      <c r="H51" s="11"/>
      <c r="I51" s="11"/>
      <c r="J51" s="12"/>
      <c r="K51" s="11"/>
      <c r="L51" s="11"/>
      <c r="M51" s="12"/>
      <c r="N51" s="11">
        <f t="shared" ref="N51:O51" si="62">N37+N50</f>
        <v>65</v>
      </c>
      <c r="O51" s="11">
        <f t="shared" si="62"/>
        <v>63</v>
      </c>
      <c r="P51" s="12">
        <f t="shared" si="57"/>
        <v>0.969230769230769</v>
      </c>
      <c r="Q51" s="11"/>
      <c r="R51" s="11"/>
      <c r="S51" s="12"/>
      <c r="T51" s="11"/>
      <c r="U51" s="11"/>
      <c r="V51" s="12"/>
      <c r="W51" s="21">
        <f t="shared" si="4"/>
        <v>1955</v>
      </c>
      <c r="X51" s="11">
        <f t="shared" si="4"/>
        <v>1754</v>
      </c>
      <c r="Y51" s="28">
        <f t="shared" si="5"/>
        <v>0.897186700767263</v>
      </c>
    </row>
    <row r="52" customHeight="1" spans="1:25">
      <c r="A52" s="10" t="s">
        <v>61</v>
      </c>
      <c r="B52" s="11">
        <f>B24+B51</f>
        <v>7572</v>
      </c>
      <c r="C52" s="11">
        <f>C24+C51</f>
        <v>6526</v>
      </c>
      <c r="D52" s="12">
        <f t="shared" si="0"/>
        <v>0.861859482303222</v>
      </c>
      <c r="E52" s="11">
        <f>E24+E51</f>
        <v>1369</v>
      </c>
      <c r="F52" s="11">
        <f>F24+F51</f>
        <v>1210</v>
      </c>
      <c r="G52" s="12">
        <f t="shared" si="59"/>
        <v>0.883856829802776</v>
      </c>
      <c r="H52" s="11"/>
      <c r="I52" s="11"/>
      <c r="J52" s="12"/>
      <c r="K52" s="11">
        <f>K24+K51</f>
        <v>51</v>
      </c>
      <c r="L52" s="11">
        <f>L24+L51</f>
        <v>51</v>
      </c>
      <c r="M52" s="12">
        <f t="shared" ref="M52" si="63">L52/K52</f>
        <v>1</v>
      </c>
      <c r="N52" s="11">
        <f>N24+N51</f>
        <v>1541</v>
      </c>
      <c r="O52" s="11">
        <f>O24+O51</f>
        <v>1401</v>
      </c>
      <c r="P52" s="12">
        <f t="shared" si="57"/>
        <v>0.90914990266061</v>
      </c>
      <c r="Q52" s="11"/>
      <c r="R52" s="11"/>
      <c r="S52" s="12"/>
      <c r="T52" s="11">
        <f>T24+T51</f>
        <v>1263</v>
      </c>
      <c r="U52" s="11">
        <f>U24+U51</f>
        <v>1012</v>
      </c>
      <c r="V52" s="12">
        <f>U52/T52</f>
        <v>0.801266825019794</v>
      </c>
      <c r="W52" s="23">
        <f t="shared" si="4"/>
        <v>11796</v>
      </c>
      <c r="X52" s="24">
        <f t="shared" si="4"/>
        <v>10200</v>
      </c>
      <c r="Y52" s="29">
        <f t="shared" si="5"/>
        <v>0.8646998982706</v>
      </c>
    </row>
    <row r="53" ht="60" customHeight="1" spans="1:25">
      <c r="A53" s="13" t="s">
        <v>62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</sheetData>
  <mergeCells count="11">
    <mergeCell ref="A1:Y1"/>
    <mergeCell ref="B2:D2"/>
    <mergeCell ref="E2:G2"/>
    <mergeCell ref="H2:J2"/>
    <mergeCell ref="K2:M2"/>
    <mergeCell ref="N2:P2"/>
    <mergeCell ref="Q2:S2"/>
    <mergeCell ref="T2:V2"/>
    <mergeCell ref="W2:Y2"/>
    <mergeCell ref="A53:Y53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2月</vt:lpstr>
      <vt:lpstr>3月</vt:lpstr>
      <vt:lpstr>4月</vt:lpstr>
      <vt:lpstr>5月</vt:lpstr>
      <vt:lpstr>6月</vt:lpstr>
      <vt:lpstr>上半年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Toyoyuki Inau</dc:creator>
  <cp:lastModifiedBy>黄惠贤</cp:lastModifiedBy>
  <dcterms:created xsi:type="dcterms:W3CDTF">2019-12-22T00:20:00Z</dcterms:created>
  <dcterms:modified xsi:type="dcterms:W3CDTF">2023-06-30T15:40:16Z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6F4809C01E814AE9A7980B76602D196D</vt:lpwstr>
  </property>
</Properties>
</file>