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<sst xmlns="http://schemas.openxmlformats.org/spreadsheetml/2006/main" count="30" uniqueCount="30">
  <si>
    <t>附件：1</t>
  </si>
  <si>
    <t>悦澜雅居第一批人才住房配售房源情况表</t>
  </si>
  <si>
    <t>序号</t>
  </si>
  <si>
    <t>项目名称</t>
  </si>
  <si>
    <t>栋号房号</t>
  </si>
  <si>
    <r>
      <rPr>
        <b/>
        <sz val="12"/>
        <color theme="1"/>
        <rFont val="仿宋_GB2312"/>
        <charset val="134"/>
      </rPr>
      <t>建筑面积
（m</t>
    </r>
    <r>
      <rPr>
        <b/>
        <vertAlign val="superscript"/>
        <sz val="12"/>
        <color theme="1"/>
        <rFont val="仿宋_GB2312"/>
        <charset val="134"/>
      </rPr>
      <t>2</t>
    </r>
    <r>
      <rPr>
        <b/>
        <sz val="12"/>
        <color theme="1"/>
        <rFont val="仿宋_GB2312"/>
        <charset val="134"/>
      </rPr>
      <t>)</t>
    </r>
  </si>
  <si>
    <r>
      <rPr>
        <b/>
        <sz val="12"/>
        <color theme="1"/>
        <rFont val="仿宋_GB2312"/>
        <charset val="134"/>
      </rPr>
      <t>评估单价
（元/m</t>
    </r>
    <r>
      <rPr>
        <b/>
        <vertAlign val="superscript"/>
        <sz val="12"/>
        <color theme="1"/>
        <rFont val="仿宋_GB2312"/>
        <charset val="134"/>
      </rPr>
      <t>2</t>
    </r>
    <r>
      <rPr>
        <b/>
        <sz val="12"/>
        <color theme="1"/>
        <rFont val="仿宋_GB2312"/>
        <charset val="134"/>
      </rPr>
      <t>）</t>
    </r>
  </si>
  <si>
    <t>房屋总价
（基准价）
（元)</t>
  </si>
  <si>
    <t>8.5折后房屋总价（元）</t>
  </si>
  <si>
    <t>9折后房屋总价（元）</t>
  </si>
  <si>
    <t>住宅专项维修资金</t>
  </si>
  <si>
    <t>悦澜雅居</t>
  </si>
  <si>
    <t>1栋803</t>
  </si>
  <si>
    <t>1栋903</t>
  </si>
  <si>
    <t>1栋1102</t>
  </si>
  <si>
    <t>1栋1303</t>
  </si>
  <si>
    <t>1栋1305</t>
  </si>
  <si>
    <t>1栋1501</t>
  </si>
  <si>
    <t>1栋1602</t>
  </si>
  <si>
    <t>1栋2403</t>
  </si>
  <si>
    <t>1栋2801</t>
  </si>
  <si>
    <t>5栋1701</t>
  </si>
  <si>
    <t>5栋2405</t>
  </si>
  <si>
    <t>5栋2501</t>
  </si>
  <si>
    <t>5栋2903</t>
  </si>
  <si>
    <t>16栋201</t>
  </si>
  <si>
    <t>16栋302</t>
  </si>
  <si>
    <t>16栋501</t>
  </si>
  <si>
    <t>16栋1002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</si>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</sst>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#,##0_);[Red]\(#,##0\)"/>
    <numFmt numFmtId="41" formatCode="_ * #,##0_ ;_ * \-#,##0_ ;_ * &quot;-&quot;_ ;_ @_ "/>
    <numFmt numFmtId="43" formatCode="_ * #,##0.00_ ;_ * \-#,##0.00_ ;_ * &quot;-&quot;??_ ;_ @_ "/>
    <numFmt numFmtId="177" formatCode="#,##0.00_);[Red]\(#,##0.00\)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_GBK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vertAlign val="superscript"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28" borderId="4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zoomScale="90" zoomScaleNormal="90" workbookViewId="0">
      <selection activeCell="R16" sqref="R16"/>
    </sheetView>
  </sheetViews>
  <sheetFormatPr defaultColWidth="9" defaultRowHeight="13.5"/>
  <cols>
    <col min="1" max="1" width="6.51666666666667" customWidth="1"/>
    <col min="2" max="2" width="11.0833333333333" customWidth="1"/>
    <col min="3" max="3" width="10.325" customWidth="1"/>
    <col min="4" max="4" width="10.6583333333333" customWidth="1"/>
    <col min="5" max="5" width="10.5416666666667" customWidth="1"/>
    <col min="6" max="6" width="12.7166666666667" customWidth="1"/>
    <col min="7" max="7" width="15.2083333333333" customWidth="1"/>
    <col min="8" max="8" width="15.3166666666667" customWidth="1"/>
    <col min="9" max="9" width="9.00833333333333" customWidth="1"/>
    <col min="10" max="10" width="12.625"/>
  </cols>
  <sheetData>
    <row r="1" ht="18.75" spans="1:1">
      <c r="A1" s="1" t="s">
        <v>0</v>
      </c>
    </row>
    <row r="2" ht="34.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5" customHeight="1"/>
    <row r="4" ht="49" customHeight="1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35" customHeight="1" spans="1:9">
      <c r="A5" s="4">
        <v>1</v>
      </c>
      <c r="B5" s="5" t="s">
        <v>11</v>
      </c>
      <c r="C5" s="6" t="s">
        <v>12</v>
      </c>
      <c r="D5" s="7">
        <v>93.66</v>
      </c>
      <c r="E5" s="12">
        <v>8300</v>
      </c>
      <c r="F5" s="13">
        <f t="shared" ref="F5:F68" si="0">ROUND(D5*E5,0)</f>
        <v>777378</v>
      </c>
      <c r="G5" s="13">
        <f>F5*0.85</f>
        <v>660771.3</v>
      </c>
      <c r="H5" s="13">
        <f>F5*0.9</f>
        <v>699640.2</v>
      </c>
      <c r="I5" s="13">
        <f>D5*30</f>
        <v>2809.8</v>
      </c>
    </row>
    <row r="6" ht="35" customHeight="1" spans="1:9">
      <c r="A6" s="4">
        <v>2</v>
      </c>
      <c r="B6" s="5"/>
      <c r="C6" s="6" t="s">
        <v>13</v>
      </c>
      <c r="D6" s="7">
        <v>93.66</v>
      </c>
      <c r="E6" s="12">
        <v>8300</v>
      </c>
      <c r="F6" s="13">
        <f t="shared" si="0"/>
        <v>777378</v>
      </c>
      <c r="G6" s="13">
        <f t="shared" ref="G6:G21" si="1">F6*0.85</f>
        <v>660771.3</v>
      </c>
      <c r="H6" s="13">
        <f t="shared" ref="H6:H21" si="2">F6*0.9</f>
        <v>699640.2</v>
      </c>
      <c r="I6" s="13">
        <f t="shared" ref="I6:I22" si="3">D6*30</f>
        <v>2809.8</v>
      </c>
    </row>
    <row r="7" ht="35" customHeight="1" spans="1:9">
      <c r="A7" s="4">
        <v>3</v>
      </c>
      <c r="B7" s="5"/>
      <c r="C7" s="6" t="s">
        <v>14</v>
      </c>
      <c r="D7" s="7">
        <v>113.7</v>
      </c>
      <c r="E7" s="12">
        <v>8200</v>
      </c>
      <c r="F7" s="13">
        <f t="shared" si="0"/>
        <v>932340</v>
      </c>
      <c r="G7" s="13">
        <f t="shared" si="1"/>
        <v>792489</v>
      </c>
      <c r="H7" s="13">
        <f t="shared" si="2"/>
        <v>839106</v>
      </c>
      <c r="I7" s="13">
        <f t="shared" si="3"/>
        <v>3411</v>
      </c>
    </row>
    <row r="8" ht="35" customHeight="1" spans="1:9">
      <c r="A8" s="4">
        <v>4</v>
      </c>
      <c r="B8" s="5"/>
      <c r="C8" s="6" t="s">
        <v>15</v>
      </c>
      <c r="D8" s="7">
        <v>93.66</v>
      </c>
      <c r="E8" s="12">
        <v>8350</v>
      </c>
      <c r="F8" s="13">
        <f t="shared" si="0"/>
        <v>782061</v>
      </c>
      <c r="G8" s="13">
        <f t="shared" si="1"/>
        <v>664751.85</v>
      </c>
      <c r="H8" s="13">
        <f t="shared" si="2"/>
        <v>703854.9</v>
      </c>
      <c r="I8" s="13">
        <f t="shared" si="3"/>
        <v>2809.8</v>
      </c>
    </row>
    <row r="9" ht="35" customHeight="1" spans="1:9">
      <c r="A9" s="4">
        <v>5</v>
      </c>
      <c r="B9" s="5"/>
      <c r="C9" s="6" t="s">
        <v>16</v>
      </c>
      <c r="D9" s="7">
        <v>93.78</v>
      </c>
      <c r="E9" s="12">
        <v>8350</v>
      </c>
      <c r="F9" s="13">
        <f t="shared" si="0"/>
        <v>783063</v>
      </c>
      <c r="G9" s="13">
        <f t="shared" si="1"/>
        <v>665603.55</v>
      </c>
      <c r="H9" s="13">
        <f t="shared" si="2"/>
        <v>704756.7</v>
      </c>
      <c r="I9" s="13">
        <f t="shared" si="3"/>
        <v>2813.4</v>
      </c>
    </row>
    <row r="10" ht="35" customHeight="1" spans="1:9">
      <c r="A10" s="4">
        <v>6</v>
      </c>
      <c r="B10" s="5"/>
      <c r="C10" s="6" t="s">
        <v>17</v>
      </c>
      <c r="D10" s="7">
        <v>113.7</v>
      </c>
      <c r="E10" s="12">
        <v>8300</v>
      </c>
      <c r="F10" s="13">
        <f t="shared" si="0"/>
        <v>943710</v>
      </c>
      <c r="G10" s="13">
        <f t="shared" si="1"/>
        <v>802153.5</v>
      </c>
      <c r="H10" s="13">
        <f t="shared" si="2"/>
        <v>849339</v>
      </c>
      <c r="I10" s="13">
        <f t="shared" si="3"/>
        <v>3411</v>
      </c>
    </row>
    <row r="11" ht="35" customHeight="1" spans="1:9">
      <c r="A11" s="4">
        <v>7</v>
      </c>
      <c r="B11" s="5"/>
      <c r="C11" s="6" t="s">
        <v>18</v>
      </c>
      <c r="D11" s="7">
        <v>113.7</v>
      </c>
      <c r="E11" s="12">
        <v>8300</v>
      </c>
      <c r="F11" s="13">
        <f t="shared" si="0"/>
        <v>943710</v>
      </c>
      <c r="G11" s="13">
        <f t="shared" si="1"/>
        <v>802153.5</v>
      </c>
      <c r="H11" s="13">
        <f t="shared" si="2"/>
        <v>849339</v>
      </c>
      <c r="I11" s="13">
        <f t="shared" si="3"/>
        <v>3411</v>
      </c>
    </row>
    <row r="12" ht="35" customHeight="1" spans="1:9">
      <c r="A12" s="4">
        <v>8</v>
      </c>
      <c r="B12" s="5"/>
      <c r="C12" s="6" t="s">
        <v>19</v>
      </c>
      <c r="D12" s="7">
        <v>93.66</v>
      </c>
      <c r="E12" s="12">
        <v>8350</v>
      </c>
      <c r="F12" s="13">
        <f t="shared" si="0"/>
        <v>782061</v>
      </c>
      <c r="G12" s="13">
        <f t="shared" si="1"/>
        <v>664751.85</v>
      </c>
      <c r="H12" s="13">
        <f t="shared" si="2"/>
        <v>703854.9</v>
      </c>
      <c r="I12" s="13">
        <f t="shared" si="3"/>
        <v>2809.8</v>
      </c>
    </row>
    <row r="13" ht="35" customHeight="1" spans="1:9">
      <c r="A13" s="4">
        <v>9</v>
      </c>
      <c r="B13" s="5"/>
      <c r="C13" s="6" t="s">
        <v>20</v>
      </c>
      <c r="D13" s="7">
        <v>113.7</v>
      </c>
      <c r="E13" s="12">
        <v>8300</v>
      </c>
      <c r="F13" s="13">
        <f t="shared" si="0"/>
        <v>943710</v>
      </c>
      <c r="G13" s="13">
        <f t="shared" si="1"/>
        <v>802153.5</v>
      </c>
      <c r="H13" s="13">
        <f t="shared" si="2"/>
        <v>849339</v>
      </c>
      <c r="I13" s="13">
        <f t="shared" si="3"/>
        <v>3411</v>
      </c>
    </row>
    <row r="14" ht="35" customHeight="1" spans="1:9">
      <c r="A14" s="4">
        <v>10</v>
      </c>
      <c r="B14" s="5"/>
      <c r="C14" s="6" t="s">
        <v>21</v>
      </c>
      <c r="D14" s="7">
        <v>113.67</v>
      </c>
      <c r="E14" s="12">
        <v>8200</v>
      </c>
      <c r="F14" s="13">
        <f t="shared" si="0"/>
        <v>932094</v>
      </c>
      <c r="G14" s="13">
        <f t="shared" si="1"/>
        <v>792279.9</v>
      </c>
      <c r="H14" s="13">
        <f t="shared" si="2"/>
        <v>838884.6</v>
      </c>
      <c r="I14" s="13">
        <f t="shared" si="3"/>
        <v>3410.1</v>
      </c>
    </row>
    <row r="15" ht="35" customHeight="1" spans="1:9">
      <c r="A15" s="4">
        <v>11</v>
      </c>
      <c r="B15" s="5"/>
      <c r="C15" s="6" t="s">
        <v>22</v>
      </c>
      <c r="D15" s="7">
        <v>93.76</v>
      </c>
      <c r="E15" s="12">
        <v>8300</v>
      </c>
      <c r="F15" s="13">
        <f t="shared" si="0"/>
        <v>778208</v>
      </c>
      <c r="G15" s="13">
        <f t="shared" si="1"/>
        <v>661476.8</v>
      </c>
      <c r="H15" s="13">
        <f t="shared" si="2"/>
        <v>700387.2</v>
      </c>
      <c r="I15" s="13">
        <f t="shared" si="3"/>
        <v>2812.8</v>
      </c>
    </row>
    <row r="16" ht="35" customHeight="1" spans="1:9">
      <c r="A16" s="4">
        <v>12</v>
      </c>
      <c r="B16" s="5"/>
      <c r="C16" s="6" t="s">
        <v>23</v>
      </c>
      <c r="D16" s="7">
        <v>113.67</v>
      </c>
      <c r="E16" s="12">
        <v>8200</v>
      </c>
      <c r="F16" s="13">
        <f t="shared" si="0"/>
        <v>932094</v>
      </c>
      <c r="G16" s="13">
        <f t="shared" si="1"/>
        <v>792279.9</v>
      </c>
      <c r="H16" s="13">
        <f t="shared" si="2"/>
        <v>838884.6</v>
      </c>
      <c r="I16" s="13">
        <f t="shared" si="3"/>
        <v>3410.1</v>
      </c>
    </row>
    <row r="17" ht="35" customHeight="1" spans="1:9">
      <c r="A17" s="4">
        <v>13</v>
      </c>
      <c r="B17" s="5"/>
      <c r="C17" s="6" t="s">
        <v>24</v>
      </c>
      <c r="D17" s="7">
        <v>93.76</v>
      </c>
      <c r="E17" s="12">
        <v>8300</v>
      </c>
      <c r="F17" s="13">
        <f t="shared" si="0"/>
        <v>778208</v>
      </c>
      <c r="G17" s="13">
        <f t="shared" si="1"/>
        <v>661476.8</v>
      </c>
      <c r="H17" s="13">
        <f t="shared" si="2"/>
        <v>700387.2</v>
      </c>
      <c r="I17" s="13">
        <f t="shared" si="3"/>
        <v>2812.8</v>
      </c>
    </row>
    <row r="18" ht="35" customHeight="1" spans="1:9">
      <c r="A18" s="4">
        <v>14</v>
      </c>
      <c r="B18" s="5"/>
      <c r="C18" s="6" t="s">
        <v>25</v>
      </c>
      <c r="D18" s="7">
        <v>141.49</v>
      </c>
      <c r="E18" s="12">
        <v>8200</v>
      </c>
      <c r="F18" s="13">
        <f t="shared" si="0"/>
        <v>1160218</v>
      </c>
      <c r="G18" s="13">
        <f t="shared" si="1"/>
        <v>986185.3</v>
      </c>
      <c r="H18" s="13">
        <f t="shared" si="2"/>
        <v>1044196.2</v>
      </c>
      <c r="I18" s="13">
        <f t="shared" si="3"/>
        <v>4244.7</v>
      </c>
    </row>
    <row r="19" ht="35" customHeight="1" spans="1:9">
      <c r="A19" s="4">
        <v>15</v>
      </c>
      <c r="B19" s="5"/>
      <c r="C19" s="6" t="s">
        <v>26</v>
      </c>
      <c r="D19" s="7">
        <v>130.25</v>
      </c>
      <c r="E19" s="12">
        <v>8300</v>
      </c>
      <c r="F19" s="13">
        <f t="shared" si="0"/>
        <v>1081075</v>
      </c>
      <c r="G19" s="13">
        <f t="shared" si="1"/>
        <v>918913.75</v>
      </c>
      <c r="H19" s="13">
        <f t="shared" si="2"/>
        <v>972967.5</v>
      </c>
      <c r="I19" s="13">
        <f t="shared" si="3"/>
        <v>3907.5</v>
      </c>
    </row>
    <row r="20" ht="35" customHeight="1" spans="1:9">
      <c r="A20" s="4">
        <v>16</v>
      </c>
      <c r="B20" s="5"/>
      <c r="C20" s="6" t="s">
        <v>27</v>
      </c>
      <c r="D20" s="7">
        <v>141.49</v>
      </c>
      <c r="E20" s="12">
        <v>8250</v>
      </c>
      <c r="F20" s="13">
        <f t="shared" si="0"/>
        <v>1167293</v>
      </c>
      <c r="G20" s="13">
        <f t="shared" si="1"/>
        <v>992199.05</v>
      </c>
      <c r="H20" s="13">
        <f t="shared" si="2"/>
        <v>1050563.7</v>
      </c>
      <c r="I20" s="13">
        <f t="shared" si="3"/>
        <v>4244.7</v>
      </c>
    </row>
    <row r="21" ht="35" customHeight="1" spans="1:9">
      <c r="A21" s="4">
        <v>17</v>
      </c>
      <c r="B21" s="5"/>
      <c r="C21" s="6" t="s">
        <v>28</v>
      </c>
      <c r="D21" s="7">
        <v>130.25</v>
      </c>
      <c r="E21" s="12">
        <v>8400</v>
      </c>
      <c r="F21" s="13">
        <f t="shared" si="0"/>
        <v>1094100</v>
      </c>
      <c r="G21" s="13">
        <f t="shared" si="1"/>
        <v>929985</v>
      </c>
      <c r="H21" s="13">
        <f t="shared" si="2"/>
        <v>984690</v>
      </c>
      <c r="I21" s="13">
        <f t="shared" si="3"/>
        <v>3907.5</v>
      </c>
    </row>
    <row r="22" ht="35" customHeight="1" spans="1:9">
      <c r="A22" s="8" t="s">
        <v>29</v>
      </c>
      <c r="B22" s="9"/>
      <c r="C22" s="9"/>
      <c r="D22" s="10">
        <f>SUM(D5:D21)</f>
        <v>1881.56</v>
      </c>
      <c r="E22" s="8"/>
      <c r="F22" s="14">
        <f>SUM(F5:F21)</f>
        <v>15588701</v>
      </c>
      <c r="G22" s="14">
        <f>SUM(G5:G21)</f>
        <v>13250395.85</v>
      </c>
      <c r="H22" s="14">
        <f>SUM(H5:H21)</f>
        <v>14029830.9</v>
      </c>
      <c r="I22" s="13">
        <f t="shared" si="3"/>
        <v>56446.8</v>
      </c>
    </row>
    <row r="24" spans="4:4">
      <c r="D24" s="11"/>
    </row>
  </sheetData>
  <mergeCells count="2">
    <mergeCell ref="A2:I2"/>
    <mergeCell ref="B5:B21"/>
  </mergeCells>
  <pageMargins left="0.708661417322835" right="0.511811023622047" top="0.748031496062992" bottom="0.748031496062992" header="0.31496062992126" footer="0.31496062992126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rin9</dc:creator>
  <cp:lastModifiedBy>greatwall</cp:lastModifiedBy>
  <dcterms:created xsi:type="dcterms:W3CDTF">2022-07-02T09:07:00Z</dcterms:created>
  <cp:lastPrinted>2022-07-05T09:25:00Z</cp:lastPrinted>
  <dcterms:modified xsi:type="dcterms:W3CDTF">2023-01-30T09:12:26Z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388F1F49763040A09985FA5494D3FD2E</vt:lpwstr>
  </property>
  <property fmtid="{D5CDD505-2E9C-101B-9397-08002B2CF9AE}" pid="3" name="KSOProductBuildVer">
    <vt:lpwstr>2052-11.8.2.10681</vt:lpwstr>
  </property>
</Properties>
</file>