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0" yWindow="0" windowWidth="28125" windowHeight="12465"/>
  </bookViews>
  <sheets>
    <sheet name="粤财社〔2022〕295号）" sheetId="1" r:id="rId1"/>
  </sheets>
  <calcPr calcId="144525"/>
</workbook>
</file>

<file path=xl/calcChain.xml><?xml version="1.0" encoding="utf-8"?>
<calcChain xmlns="http://schemas.openxmlformats.org/spreadsheetml/2006/main">
  <c r="K15" i="1" l="1"/>
  <c r="J15" i="1"/>
  <c r="F15" i="1"/>
  <c r="K14" i="1"/>
  <c r="J14" i="1"/>
  <c r="F14" i="1"/>
  <c r="K13" i="1"/>
  <c r="J13" i="1"/>
  <c r="F13" i="1"/>
  <c r="K12" i="1"/>
  <c r="J12" i="1"/>
  <c r="G12" i="1"/>
  <c r="F12" i="1"/>
  <c r="D12" i="1"/>
  <c r="K11" i="1"/>
  <c r="J11" i="1"/>
  <c r="G11" i="1"/>
  <c r="F11" i="1"/>
  <c r="D11" i="1"/>
  <c r="K10" i="1"/>
  <c r="J10" i="1"/>
  <c r="G10" i="1"/>
  <c r="F10" i="1"/>
  <c r="D10" i="1"/>
  <c r="K9" i="1"/>
  <c r="J9" i="1"/>
  <c r="G9" i="1"/>
  <c r="F9" i="1"/>
  <c r="D9" i="1"/>
  <c r="K7" i="1"/>
  <c r="J7" i="1"/>
  <c r="F7" i="1"/>
</calcChain>
</file>

<file path=xl/sharedStrings.xml><?xml version="1.0" encoding="utf-8"?>
<sst xmlns="http://schemas.openxmlformats.org/spreadsheetml/2006/main" count="43" uniqueCount="38">
  <si>
    <t>附件1</t>
  </si>
  <si>
    <t>结算2021年省财政城乡居民基本医疗补助资金及预拨2022年省财政补助资金情况表（一般居民）</t>
  </si>
  <si>
    <t>单位：人、元</t>
  </si>
  <si>
    <t>地区</t>
  </si>
  <si>
    <t>省级出资比例</t>
  </si>
  <si>
    <r>
      <rPr>
        <sz val="12"/>
        <rFont val="宋体"/>
        <family val="3"/>
        <charset val="134"/>
      </rPr>
      <t>202</t>
    </r>
    <r>
      <rPr>
        <sz val="12"/>
        <rFont val="宋体"/>
        <family val="3"/>
        <charset val="134"/>
      </rPr>
      <t>1</t>
    </r>
    <r>
      <rPr>
        <sz val="12"/>
        <rFont val="宋体"/>
        <family val="3"/>
        <charset val="134"/>
      </rPr>
      <t>年6月底参保人数</t>
    </r>
  </si>
  <si>
    <t>结算2021年省级补助资金</t>
  </si>
  <si>
    <t>预拨2022年省级补助资金</t>
  </si>
  <si>
    <t>本次下达</t>
  </si>
  <si>
    <r>
      <rPr>
        <sz val="12"/>
        <rFont val="宋体"/>
        <family val="3"/>
        <charset val="134"/>
      </rPr>
      <t>纳入2</t>
    </r>
    <r>
      <rPr>
        <sz val="12"/>
        <rFont val="宋体"/>
        <family val="3"/>
        <charset val="134"/>
      </rPr>
      <t>023年省级清算</t>
    </r>
  </si>
  <si>
    <t>应拨付</t>
  </si>
  <si>
    <t>已预拨(粤财社〔2020〕343 号、粤财社〔2021〕285号）</t>
  </si>
  <si>
    <t>此次结算</t>
  </si>
  <si>
    <t>已预拨（粤财社〔2021〕232
号、粤财社〔2021〕297号）</t>
  </si>
  <si>
    <t>此次下达</t>
  </si>
  <si>
    <t>栏次</t>
  </si>
  <si>
    <t>1栏</t>
  </si>
  <si>
    <t>2栏</t>
  </si>
  <si>
    <t>3栏=1栏*2栏*580</t>
  </si>
  <si>
    <t>4栏</t>
  </si>
  <si>
    <t>5栏=3栏-4栏</t>
  </si>
  <si>
    <t>6栏</t>
  </si>
  <si>
    <t>7栏</t>
  </si>
  <si>
    <t>8栏=6栏-7栏</t>
  </si>
  <si>
    <t>9栏=5栏+8栏</t>
  </si>
  <si>
    <t>10栏=5栏+8栏</t>
  </si>
  <si>
    <t>全市合计</t>
  </si>
  <si>
    <t>-</t>
  </si>
  <si>
    <t>已预拨粤财社
〔2021〕232号（14500000元）</t>
  </si>
  <si>
    <t>已预拨粤财社
〔2021〕297号）（328415759元）</t>
  </si>
  <si>
    <t>台山市</t>
  </si>
  <si>
    <t>恩平市</t>
  </si>
  <si>
    <t>开平市</t>
  </si>
  <si>
    <t>鹤山市</t>
  </si>
  <si>
    <t>蓬江区</t>
  </si>
  <si>
    <t>江海区</t>
  </si>
  <si>
    <t>新会区</t>
  </si>
  <si>
    <t>说明：由于我市居民医保无市本级参保人数，经请示省医保局，由于总参保人数已经核定，我市可按比例对市本级208的参保人数进行分配。又因为我市蓬江、江海、新会按规定不享受居民医保省级财政补助，同时省无法提供208个参保人明细，因此，将208个参保人按台山、恩平、开平、鹤山参保人数比例进行分配，分配至享受省级财政补助的四个县市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</si>
</sst>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76" formatCode="_ * #,##0.00_ ;_ * \-#,##0.00_ ;_ * &quot;-&quot;??_ ;_ @_ "/>
    <numFmt numFmtId="177" formatCode="#,##0_ "/>
    <numFmt numFmtId="178" formatCode="_ * #,##0_ ;_ * \-#,##0_ ;_ * &quot;-&quot;??_ ;_ @_ "/>
  </numFmts>
  <fonts count="15">
    <font>
      <sz val="12"/>
      <name val="宋体"/>
      <charset val="134"/>
    </font>
    <font>
      <sz val="8"/>
      <name val="宋体"/>
      <charset val="134"/>
    </font>
    <font>
      <sz val="12"/>
      <name val="黑体"/>
      <charset val="134"/>
    </font>
    <font>
      <b/>
      <sz val="18"/>
      <name val="方正小标宋_GBK"/>
      <charset val="134"/>
    </font>
    <font>
      <b/>
      <sz val="18"/>
      <name val="宋体"/>
      <family val="3"/>
      <charset val="134"/>
    </font>
    <font>
      <sz val="12"/>
      <name val="宋体"/>
      <family val="3"/>
      <charset val="134"/>
    </font>
    <font>
      <sz val="11"/>
      <name val="宋体"/>
      <family val="3"/>
      <charset val="134"/>
    </font>
    <font>
      <sz val="10"/>
      <name val="宋体"/>
      <family val="3"/>
      <charset val="134"/>
    </font>
    <font>
      <sz val="11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b/>
      <sz val="12"/>
      <name val="宋体"/>
      <family val="3"/>
      <charset val="134"/>
    </font>
    <font>
      <b/>
      <sz val="12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176" fontId="5" fillId="0" borderId="0" applyFont="0" applyFill="0" applyBorder="0" applyAlignment="0" applyProtection="0">
      <alignment vertical="center"/>
    </xf>
    <xf numFmtId="176" fontId="5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43" fontId="13" fillId="0" borderId="0" applyFont="0" applyFill="0" applyBorder="0" applyAlignment="0" applyProtection="0">
      <alignment vertical="center"/>
    </xf>
  </cellStyleXfs>
  <cellXfs count="48">
    <xf numFmtId="0" fontId="0" fillId="0" borderId="0" xfId="0"/>
    <xf numFmtId="0" fontId="0" fillId="0" borderId="0" xfId="0" applyBorder="1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3" fontId="7" fillId="2" borderId="1" xfId="0" applyNumberFormat="1" applyFont="1" applyFill="1" applyBorder="1" applyAlignment="1">
      <alignment horizontal="center" vertical="center" wrapText="1"/>
    </xf>
    <xf numFmtId="0" fontId="8" fillId="0" borderId="1" xfId="3" applyFon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177" fontId="9" fillId="2" borderId="1" xfId="3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0" fontId="12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178" fontId="0" fillId="2" borderId="1" xfId="1" applyNumberFormat="1" applyFont="1" applyFill="1" applyBorder="1" applyAlignment="1">
      <alignment horizontal="center" vertical="center"/>
    </xf>
    <xf numFmtId="3" fontId="0" fillId="2" borderId="1" xfId="0" applyNumberFormat="1" applyFill="1" applyBorder="1" applyAlignment="1">
      <alignment horizontal="center" vertical="center"/>
    </xf>
    <xf numFmtId="3" fontId="11" fillId="2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3" fontId="0" fillId="2" borderId="2" xfId="0" applyNumberFormat="1" applyFill="1" applyBorder="1" applyAlignment="1">
      <alignment horizontal="center" vertical="center"/>
    </xf>
    <xf numFmtId="3" fontId="0" fillId="2" borderId="5" xfId="0" applyNumberFormat="1" applyFill="1" applyBorder="1" applyAlignment="1">
      <alignment horizontal="center" vertical="center"/>
    </xf>
    <xf numFmtId="0" fontId="7" fillId="2" borderId="0" xfId="0" applyFont="1" applyFill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3" fontId="0" fillId="0" borderId="4" xfId="0" applyNumberFormat="1" applyBorder="1" applyAlignment="1">
      <alignment horizontal="center" vertical="center"/>
    </xf>
    <xf numFmtId="3" fontId="0" fillId="0" borderId="3" xfId="0" applyNumberForma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3" fontId="11" fillId="0" borderId="4" xfId="0" applyNumberFormat="1" applyFont="1" applyBorder="1" applyAlignment="1">
      <alignment horizontal="center" vertical="center"/>
    </xf>
    <xf numFmtId="3" fontId="11" fillId="0" borderId="3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</cellXfs>
  <cellStyles count="5">
    <cellStyle name="常规" xfId="0" builtinId="0"/>
    <cellStyle name="常规 2" xfId="3"/>
    <cellStyle name="千位分隔" xfId="1" builtinId="3"/>
    <cellStyle name="千位分隔 2" xfId="4"/>
    <cellStyle name="千位分隔 6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M17"/>
  <sheetViews>
    <sheetView tabSelected="1" workbookViewId="0">
      <selection activeCell="H7" sqref="H7:I7"/>
    </sheetView>
  </sheetViews>
  <sheetFormatPr defaultColWidth="9" defaultRowHeight="14.25"/>
  <cols>
    <col min="1" max="1" width="11.625" customWidth="1"/>
    <col min="3" max="3" width="13.625" customWidth="1"/>
    <col min="4" max="4" width="12.75" customWidth="1"/>
    <col min="5" max="5" width="19.625" customWidth="1"/>
    <col min="6" max="6" width="12.75" customWidth="1"/>
    <col min="7" max="7" width="14.625" customWidth="1"/>
    <col min="8" max="8" width="12.75" customWidth="1"/>
    <col min="9" max="9" width="15" customWidth="1"/>
    <col min="10" max="10" width="11.625" customWidth="1"/>
    <col min="11" max="11" width="13.5" customWidth="1"/>
    <col min="12" max="12" width="20.5" customWidth="1"/>
    <col min="13" max="13" width="7.5" customWidth="1"/>
    <col min="14" max="14" width="12.75" customWidth="1"/>
  </cols>
  <sheetData>
    <row r="1" spans="1:13" ht="21" customHeight="1">
      <c r="A1" s="4" t="s">
        <v>0</v>
      </c>
    </row>
    <row r="2" spans="1:13" ht="69" customHeight="1">
      <c r="A2" s="43" t="s">
        <v>1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</row>
    <row r="3" spans="1:13" s="1" customFormat="1" ht="23.1" customHeight="1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17" t="s">
        <v>2</v>
      </c>
    </row>
    <row r="4" spans="1:13" ht="39.950000000000003" customHeight="1">
      <c r="A4" s="31" t="s">
        <v>3</v>
      </c>
      <c r="B4" s="34" t="s">
        <v>4</v>
      </c>
      <c r="C4" s="34" t="s">
        <v>5</v>
      </c>
      <c r="D4" s="34" t="s">
        <v>6</v>
      </c>
      <c r="E4" s="31"/>
      <c r="F4" s="31"/>
      <c r="G4" s="34" t="s">
        <v>7</v>
      </c>
      <c r="H4" s="31"/>
      <c r="I4" s="31"/>
      <c r="J4" s="31"/>
      <c r="K4" s="37" t="s">
        <v>8</v>
      </c>
      <c r="L4" s="41" t="s">
        <v>9</v>
      </c>
    </row>
    <row r="5" spans="1:13" ht="54" customHeight="1">
      <c r="A5" s="31"/>
      <c r="B5" s="34"/>
      <c r="C5" s="34"/>
      <c r="D5" s="6" t="s">
        <v>10</v>
      </c>
      <c r="E5" s="7" t="s">
        <v>11</v>
      </c>
      <c r="F5" s="6" t="s">
        <v>12</v>
      </c>
      <c r="G5" s="6" t="s">
        <v>10</v>
      </c>
      <c r="H5" s="44" t="s">
        <v>13</v>
      </c>
      <c r="I5" s="45"/>
      <c r="J5" s="6" t="s">
        <v>14</v>
      </c>
      <c r="K5" s="38"/>
      <c r="L5" s="42"/>
    </row>
    <row r="6" spans="1:13" s="2" customFormat="1" ht="32.1" customHeight="1">
      <c r="A6" s="8" t="s">
        <v>15</v>
      </c>
      <c r="B6" s="8" t="s">
        <v>16</v>
      </c>
      <c r="C6" s="8" t="s">
        <v>17</v>
      </c>
      <c r="D6" s="9" t="s">
        <v>18</v>
      </c>
      <c r="E6" s="9" t="s">
        <v>19</v>
      </c>
      <c r="F6" s="9" t="s">
        <v>20</v>
      </c>
      <c r="G6" s="9" t="s">
        <v>21</v>
      </c>
      <c r="H6" s="46" t="s">
        <v>22</v>
      </c>
      <c r="I6" s="47"/>
      <c r="J6" s="9" t="s">
        <v>23</v>
      </c>
      <c r="K6" s="18" t="s">
        <v>24</v>
      </c>
      <c r="L6" s="19" t="s">
        <v>25</v>
      </c>
    </row>
    <row r="7" spans="1:13" s="3" customFormat="1" ht="27" customHeight="1">
      <c r="A7" s="32" t="s">
        <v>26</v>
      </c>
      <c r="B7" s="26"/>
      <c r="C7" s="35">
        <v>2390344</v>
      </c>
      <c r="D7" s="35">
        <v>344619499</v>
      </c>
      <c r="E7" s="35">
        <v>355250000</v>
      </c>
      <c r="F7" s="35">
        <f>D7-E7</f>
        <v>-10630501</v>
      </c>
      <c r="G7" s="35">
        <v>362444647</v>
      </c>
      <c r="H7" s="28">
        <v>342915759</v>
      </c>
      <c r="I7" s="29"/>
      <c r="J7" s="35">
        <f>G7-H7</f>
        <v>19528888</v>
      </c>
      <c r="K7" s="39">
        <f>F7+J7</f>
        <v>8898387</v>
      </c>
      <c r="L7" s="26" t="s">
        <v>27</v>
      </c>
    </row>
    <row r="8" spans="1:13" s="3" customFormat="1" ht="45" customHeight="1">
      <c r="A8" s="33"/>
      <c r="B8" s="27"/>
      <c r="C8" s="36"/>
      <c r="D8" s="36"/>
      <c r="E8" s="36"/>
      <c r="F8" s="36"/>
      <c r="G8" s="36"/>
      <c r="H8" s="10" t="s">
        <v>28</v>
      </c>
      <c r="I8" s="10" t="s">
        <v>29</v>
      </c>
      <c r="J8" s="36"/>
      <c r="K8" s="40"/>
      <c r="L8" s="27"/>
    </row>
    <row r="9" spans="1:13" s="3" customFormat="1" ht="27" customHeight="1">
      <c r="A9" s="11" t="s">
        <v>30</v>
      </c>
      <c r="B9" s="12">
        <v>0.35</v>
      </c>
      <c r="C9" s="13">
        <v>656157</v>
      </c>
      <c r="D9" s="13">
        <f>B9*C9*580</f>
        <v>133199871</v>
      </c>
      <c r="E9" s="13">
        <v>137870000</v>
      </c>
      <c r="F9" s="13">
        <f>D9-E9</f>
        <v>-4670129.0000000102</v>
      </c>
      <c r="G9" s="13">
        <f>ROUND(C9*B9*610,0)</f>
        <v>140089520</v>
      </c>
      <c r="H9" s="14">
        <v>5650000</v>
      </c>
      <c r="I9" s="20">
        <v>127454305</v>
      </c>
      <c r="J9" s="21">
        <f t="shared" ref="J9:J12" si="0">G9-(H9+I9)</f>
        <v>6985215</v>
      </c>
      <c r="K9" s="22">
        <f t="shared" ref="K9:K15" si="1">F9+J9</f>
        <v>2315085.9999999902</v>
      </c>
      <c r="L9" s="23" t="s">
        <v>27</v>
      </c>
      <c r="M9" s="24"/>
    </row>
    <row r="10" spans="1:13" s="3" customFormat="1" ht="27" customHeight="1">
      <c r="A10" s="11" t="s">
        <v>31</v>
      </c>
      <c r="B10" s="12">
        <v>0.35</v>
      </c>
      <c r="C10" s="13">
        <v>361845</v>
      </c>
      <c r="D10" s="13">
        <f t="shared" ref="D10:D12" si="2">B10*C10*580</f>
        <v>73454535</v>
      </c>
      <c r="E10" s="13">
        <v>74150000</v>
      </c>
      <c r="F10" s="13">
        <f t="shared" ref="F10:F15" si="3">D10-E10</f>
        <v>-695465.00000001502</v>
      </c>
      <c r="G10" s="13">
        <f t="shared" ref="G10:G12" si="4">ROUND(C10*B10*610,0)</f>
        <v>77253908</v>
      </c>
      <c r="H10" s="14">
        <v>3050000</v>
      </c>
      <c r="I10" s="20">
        <v>68550629</v>
      </c>
      <c r="J10" s="21">
        <f t="shared" si="0"/>
        <v>5653279</v>
      </c>
      <c r="K10" s="22">
        <f t="shared" si="1"/>
        <v>4957813.9999999898</v>
      </c>
      <c r="L10" s="23" t="s">
        <v>27</v>
      </c>
      <c r="M10" s="24"/>
    </row>
    <row r="11" spans="1:13" s="3" customFormat="1" ht="27" customHeight="1">
      <c r="A11" s="11" t="s">
        <v>32</v>
      </c>
      <c r="B11" s="12">
        <v>0.35</v>
      </c>
      <c r="C11" s="13">
        <v>452435</v>
      </c>
      <c r="D11" s="13">
        <f t="shared" si="2"/>
        <v>91844305</v>
      </c>
      <c r="E11" s="13">
        <v>95900000</v>
      </c>
      <c r="F11" s="13">
        <f t="shared" si="3"/>
        <v>-4055695</v>
      </c>
      <c r="G11" s="13">
        <f t="shared" si="4"/>
        <v>96594873</v>
      </c>
      <c r="H11" s="14">
        <v>3870000</v>
      </c>
      <c r="I11" s="20">
        <v>88652995</v>
      </c>
      <c r="J11" s="21">
        <f t="shared" si="0"/>
        <v>4071878</v>
      </c>
      <c r="K11" s="22">
        <f t="shared" si="1"/>
        <v>16183</v>
      </c>
      <c r="L11" s="23" t="s">
        <v>27</v>
      </c>
      <c r="M11" s="24"/>
    </row>
    <row r="12" spans="1:13" s="3" customFormat="1" ht="27" customHeight="1">
      <c r="A12" s="11" t="s">
        <v>33</v>
      </c>
      <c r="B12" s="12">
        <v>0.35</v>
      </c>
      <c r="C12" s="13">
        <v>227196</v>
      </c>
      <c r="D12" s="13">
        <f t="shared" si="2"/>
        <v>46120788</v>
      </c>
      <c r="E12" s="13">
        <v>47330000</v>
      </c>
      <c r="F12" s="13">
        <f t="shared" si="3"/>
        <v>-1209212.00000001</v>
      </c>
      <c r="G12" s="13">
        <f t="shared" si="4"/>
        <v>48506346</v>
      </c>
      <c r="H12" s="14">
        <v>1930000</v>
      </c>
      <c r="I12" s="20">
        <v>43757830</v>
      </c>
      <c r="J12" s="21">
        <f t="shared" si="0"/>
        <v>2818516</v>
      </c>
      <c r="K12" s="22">
        <f t="shared" si="1"/>
        <v>1609303.99999999</v>
      </c>
      <c r="L12" s="23" t="s">
        <v>27</v>
      </c>
      <c r="M12" s="24"/>
    </row>
    <row r="13" spans="1:13" s="3" customFormat="1" ht="27" customHeight="1">
      <c r="A13" s="11" t="s">
        <v>34</v>
      </c>
      <c r="B13" s="15"/>
      <c r="C13" s="13">
        <v>205264</v>
      </c>
      <c r="D13" s="15">
        <v>0</v>
      </c>
      <c r="E13" s="15">
        <v>0</v>
      </c>
      <c r="F13" s="13">
        <f t="shared" si="3"/>
        <v>0</v>
      </c>
      <c r="G13" s="15">
        <v>0</v>
      </c>
      <c r="H13" s="16">
        <v>0</v>
      </c>
      <c r="I13" s="16">
        <v>0</v>
      </c>
      <c r="J13" s="21">
        <f t="shared" ref="J13:J15" si="5">G13-H13</f>
        <v>0</v>
      </c>
      <c r="K13" s="22">
        <f t="shared" si="1"/>
        <v>0</v>
      </c>
      <c r="L13" s="25"/>
    </row>
    <row r="14" spans="1:13" s="3" customFormat="1" ht="27" customHeight="1">
      <c r="A14" s="11" t="s">
        <v>35</v>
      </c>
      <c r="B14" s="15"/>
      <c r="C14" s="13">
        <v>73705</v>
      </c>
      <c r="D14" s="15">
        <v>0</v>
      </c>
      <c r="E14" s="15">
        <v>0</v>
      </c>
      <c r="F14" s="13">
        <f t="shared" si="3"/>
        <v>0</v>
      </c>
      <c r="G14" s="15">
        <v>0</v>
      </c>
      <c r="H14" s="16">
        <v>0</v>
      </c>
      <c r="I14" s="16">
        <v>0</v>
      </c>
      <c r="J14" s="21">
        <f t="shared" si="5"/>
        <v>0</v>
      </c>
      <c r="K14" s="22">
        <f t="shared" si="1"/>
        <v>0</v>
      </c>
      <c r="L14" s="25"/>
    </row>
    <row r="15" spans="1:13" s="3" customFormat="1" ht="27" customHeight="1">
      <c r="A15" s="11" t="s">
        <v>36</v>
      </c>
      <c r="B15" s="15"/>
      <c r="C15" s="13">
        <v>413742</v>
      </c>
      <c r="D15" s="15">
        <v>0</v>
      </c>
      <c r="E15" s="15">
        <v>0</v>
      </c>
      <c r="F15" s="13">
        <f t="shared" si="3"/>
        <v>0</v>
      </c>
      <c r="G15" s="15">
        <v>0</v>
      </c>
      <c r="H15" s="16">
        <v>0</v>
      </c>
      <c r="I15" s="16">
        <v>0</v>
      </c>
      <c r="J15" s="21">
        <f t="shared" si="5"/>
        <v>0</v>
      </c>
      <c r="K15" s="22">
        <f t="shared" si="1"/>
        <v>0</v>
      </c>
      <c r="L15" s="25"/>
    </row>
    <row r="17" spans="1:12" ht="33.950000000000003" customHeight="1">
      <c r="A17" s="30" t="s">
        <v>37</v>
      </c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30"/>
    </row>
  </sheetData>
  <mergeCells count="22">
    <mergeCell ref="H6:I6"/>
    <mergeCell ref="L4:L5"/>
    <mergeCell ref="A2:L2"/>
    <mergeCell ref="D4:F4"/>
    <mergeCell ref="G4:J4"/>
    <mergeCell ref="H5:I5"/>
    <mergeCell ref="L7:L8"/>
    <mergeCell ref="H7:I7"/>
    <mergeCell ref="A17:L17"/>
    <mergeCell ref="A4:A5"/>
    <mergeCell ref="A7:A8"/>
    <mergeCell ref="B4:B5"/>
    <mergeCell ref="B7:B8"/>
    <mergeCell ref="C4:C5"/>
    <mergeCell ref="C7:C8"/>
    <mergeCell ref="D7:D8"/>
    <mergeCell ref="E7:E8"/>
    <mergeCell ref="F7:F8"/>
    <mergeCell ref="G7:G8"/>
    <mergeCell ref="J7:J8"/>
    <mergeCell ref="K4:K5"/>
    <mergeCell ref="K7:K8"/>
  </mergeCells>
  <phoneticPr fontId="14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粤财社〔2022〕295号）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梁绮琦</cp:lastModifiedBy>
  <dcterms:created xsi:type="dcterms:W3CDTF">1996-12-17T01:32:00Z</dcterms:created>
  <dcterms:modified xsi:type="dcterms:W3CDTF">2022-12-29T01:13:48Z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4D8824817A9349018C0D38964F5CE067</vt:lpwstr>
  </property>
  <property fmtid="{D5CDD505-2E9C-101B-9397-08002B2CF9AE}" pid="3" name="KSOProductBuildVer">
    <vt:lpwstr>2052-11.1.0.12980</vt:lpwstr>
  </property>
</Properties>
</file>