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5义务教育寄宿制" sheetId="1" r:id="rId1"/>
  </sheets>
  <definedNames>
    <definedName name="_xlnm.Print_Titles" localSheetId="0">'5义务教育寄宿制'!$1:$4</definedName>
    <definedName name="_xlnm.Print_Area" localSheetId="0">'5义务教育寄宿制'!$A$1:$I$216</definedName>
    <definedName name="_xlnm._FilterDatabase" localSheetId="0" hidden="1">'5义务教育寄宿制'!$A$5:$CI$216</definedName>
  </definedNames>
  <calcPr calcId="144525"/>
</workbook>
</file>

<file path=xl/sharedStrings.xml><?xml version="1.0" encoding="utf-8"?>
<sst xmlns="http://schemas.openxmlformats.org/spreadsheetml/2006/main" count="308" uniqueCount="194">
  <si>
    <t>附件2</t>
  </si>
  <si>
    <t>提前下达2023年提高公办义务教育寄宿制学校生均公用经费标准省级补助资金安排明细表</t>
  </si>
  <si>
    <t>地区</t>
  </si>
  <si>
    <t>地区
编码</t>
  </si>
  <si>
    <t>2021学年义务教育
寄宿制公办学校在校生（人）</t>
  </si>
  <si>
    <r>
      <rPr>
        <b/>
        <sz val="12"/>
        <rFont val="宋体"/>
        <charset val="134"/>
      </rPr>
      <t xml:space="preserve">补助
标准
</t>
    </r>
    <r>
      <rPr>
        <b/>
        <sz val="10"/>
        <rFont val="宋体"/>
        <charset val="134"/>
      </rPr>
      <t>（元/人）</t>
    </r>
  </si>
  <si>
    <t>省财政分担比例</t>
  </si>
  <si>
    <t>省财政提前下达金额</t>
  </si>
  <si>
    <t>备注</t>
  </si>
  <si>
    <t>合计</t>
  </si>
  <si>
    <t>小学</t>
  </si>
  <si>
    <t>初中</t>
  </si>
  <si>
    <t>*</t>
  </si>
  <si>
    <t>广州市</t>
  </si>
  <si>
    <t>广州市本级</t>
  </si>
  <si>
    <t>越秀区</t>
  </si>
  <si>
    <t>海珠区</t>
  </si>
  <si>
    <t>荔湾区</t>
  </si>
  <si>
    <t>天河区</t>
  </si>
  <si>
    <t>白云区</t>
  </si>
  <si>
    <t>黄埔区</t>
  </si>
  <si>
    <t>花都区</t>
  </si>
  <si>
    <t>番禺区</t>
  </si>
  <si>
    <t>南沙区</t>
  </si>
  <si>
    <t>从化区</t>
  </si>
  <si>
    <t>增城区</t>
  </si>
  <si>
    <t>珠海市</t>
  </si>
  <si>
    <t>珠海市本级</t>
  </si>
  <si>
    <t>含高栏港区44625元。</t>
  </si>
  <si>
    <t>香洲区</t>
  </si>
  <si>
    <t>高新区</t>
  </si>
  <si>
    <t>非建制区</t>
  </si>
  <si>
    <t>万山区</t>
  </si>
  <si>
    <t>金湾区</t>
  </si>
  <si>
    <t>高栏港区</t>
  </si>
  <si>
    <t>斗门区</t>
  </si>
  <si>
    <t>横琴新区</t>
  </si>
  <si>
    <t>汕头市</t>
  </si>
  <si>
    <t>汕头市本级</t>
  </si>
  <si>
    <t>金平区</t>
  </si>
  <si>
    <t>龙湖区</t>
  </si>
  <si>
    <t>澄海区</t>
  </si>
  <si>
    <t>濠江区</t>
  </si>
  <si>
    <t>潮阳区</t>
  </si>
  <si>
    <t>潮南区</t>
  </si>
  <si>
    <t>南澳县</t>
  </si>
  <si>
    <t>佛山市</t>
  </si>
  <si>
    <t>佛山市本级</t>
  </si>
  <si>
    <t>禅城区</t>
  </si>
  <si>
    <t>南海区</t>
  </si>
  <si>
    <t>高明区</t>
  </si>
  <si>
    <t>三水区</t>
  </si>
  <si>
    <t>顺德区</t>
  </si>
  <si>
    <t>韶关市</t>
  </si>
  <si>
    <t>韶关市本级</t>
  </si>
  <si>
    <t>浈江区</t>
  </si>
  <si>
    <t>武江区</t>
  </si>
  <si>
    <t>曲江区</t>
  </si>
  <si>
    <t>乐昌市</t>
  </si>
  <si>
    <t>始兴县</t>
  </si>
  <si>
    <t>新丰县</t>
  </si>
  <si>
    <t>南雄市</t>
  </si>
  <si>
    <t>仁化县</t>
  </si>
  <si>
    <t>翁源县</t>
  </si>
  <si>
    <t>乳源瑶族自治县</t>
  </si>
  <si>
    <t>河源市</t>
  </si>
  <si>
    <t>河源市本级</t>
  </si>
  <si>
    <t>源城区</t>
  </si>
  <si>
    <t>东源县</t>
  </si>
  <si>
    <t>和平县</t>
  </si>
  <si>
    <t>龙川县</t>
  </si>
  <si>
    <t>紫金县</t>
  </si>
  <si>
    <t>连平县</t>
  </si>
  <si>
    <t>梅州市</t>
  </si>
  <si>
    <t>梅州市本级</t>
  </si>
  <si>
    <t>梅江区</t>
  </si>
  <si>
    <t>梅县区</t>
  </si>
  <si>
    <t>平远县</t>
  </si>
  <si>
    <t>蕉岭县</t>
  </si>
  <si>
    <t>大埔县</t>
  </si>
  <si>
    <t>兴宁市</t>
  </si>
  <si>
    <t>丰顺县</t>
  </si>
  <si>
    <t>五华县</t>
  </si>
  <si>
    <t>惠州市</t>
  </si>
  <si>
    <t>惠州市本级</t>
  </si>
  <si>
    <t>含仲恺区724290元、大亚湾区819280元。</t>
  </si>
  <si>
    <t>惠城区</t>
  </si>
  <si>
    <t>仲恺区代管</t>
  </si>
  <si>
    <t>惠阳区</t>
  </si>
  <si>
    <t>大亚湾区代管</t>
  </si>
  <si>
    <t>惠东县</t>
  </si>
  <si>
    <t>龙门县</t>
  </si>
  <si>
    <t>博罗县</t>
  </si>
  <si>
    <t>汕尾市</t>
  </si>
  <si>
    <t>汕尾市本级</t>
  </si>
  <si>
    <t>城区</t>
  </si>
  <si>
    <t>海丰县</t>
  </si>
  <si>
    <t>红海湾区代管</t>
  </si>
  <si>
    <t>陆丰市</t>
  </si>
  <si>
    <t>华侨管理区</t>
  </si>
  <si>
    <t>陆河县</t>
  </si>
  <si>
    <t>东莞市</t>
  </si>
  <si>
    <t>中山市</t>
  </si>
  <si>
    <t>江门市</t>
  </si>
  <si>
    <t>江门市本级</t>
  </si>
  <si>
    <t>其中体育运动学校65975元，景贤学校38850元。</t>
  </si>
  <si>
    <t>蓬江区</t>
  </si>
  <si>
    <t>江海区</t>
  </si>
  <si>
    <t>新会区</t>
  </si>
  <si>
    <t>台山市</t>
  </si>
  <si>
    <t>开平市</t>
  </si>
  <si>
    <t>鹤山市</t>
  </si>
  <si>
    <t>恩平市</t>
  </si>
  <si>
    <t>阳江市</t>
  </si>
  <si>
    <t>阳江市本级</t>
  </si>
  <si>
    <t>含高新管理区208950元、海陵岛试验区371700元。</t>
  </si>
  <si>
    <t>海陵岛试验区代管</t>
  </si>
  <si>
    <t>阳江农垦局代管</t>
  </si>
  <si>
    <t>高新区代管</t>
  </si>
  <si>
    <t>江城区</t>
  </si>
  <si>
    <t>阳东区</t>
  </si>
  <si>
    <t>阳西县</t>
  </si>
  <si>
    <t>阳春市</t>
  </si>
  <si>
    <t>湛江市</t>
  </si>
  <si>
    <t>湛江市本级</t>
  </si>
  <si>
    <t>全部为开发区资金</t>
  </si>
  <si>
    <t>赤坎区</t>
  </si>
  <si>
    <t>霞山区</t>
  </si>
  <si>
    <t>麻章区</t>
  </si>
  <si>
    <t>开发区代管</t>
  </si>
  <si>
    <t>坡头区</t>
  </si>
  <si>
    <t>吴川市</t>
  </si>
  <si>
    <t>遂溪县</t>
  </si>
  <si>
    <t>雷州市</t>
  </si>
  <si>
    <t>廉江市</t>
  </si>
  <si>
    <t>徐闻县</t>
  </si>
  <si>
    <t>茂名市</t>
  </si>
  <si>
    <t>茂名市本级</t>
  </si>
  <si>
    <t>含滨海新区2898280元、高新社会事务管理局492520元。</t>
  </si>
  <si>
    <t>茂南区</t>
  </si>
  <si>
    <t>信宜市</t>
  </si>
  <si>
    <t>电白区</t>
  </si>
  <si>
    <t>滨海新区代管</t>
  </si>
  <si>
    <t>高新社会事务管理局代管</t>
  </si>
  <si>
    <t>化州市</t>
  </si>
  <si>
    <t>高州市</t>
  </si>
  <si>
    <t>肇庆市</t>
  </si>
  <si>
    <t>肇庆市本级</t>
  </si>
  <si>
    <t>端州区</t>
  </si>
  <si>
    <t>鼎湖区</t>
  </si>
  <si>
    <t>四会市</t>
  </si>
  <si>
    <t>大旺区代管</t>
  </si>
  <si>
    <t>高要区</t>
  </si>
  <si>
    <t>广宁县</t>
  </si>
  <si>
    <t>德庆县</t>
  </si>
  <si>
    <t>封开县</t>
  </si>
  <si>
    <t>怀集县</t>
  </si>
  <si>
    <t>清远市</t>
  </si>
  <si>
    <t>清远市本级</t>
  </si>
  <si>
    <t>清城区</t>
  </si>
  <si>
    <t>清新区</t>
  </si>
  <si>
    <t>连州市</t>
  </si>
  <si>
    <t>佛冈县</t>
  </si>
  <si>
    <t>阳山县</t>
  </si>
  <si>
    <t>连山壮族瑶族自治县</t>
  </si>
  <si>
    <t>连南瑶族自治县</t>
  </si>
  <si>
    <t>英德市</t>
  </si>
  <si>
    <t>潮州市</t>
  </si>
  <si>
    <t>潮州市本级</t>
  </si>
  <si>
    <t>湘桥区</t>
  </si>
  <si>
    <t>凤泉湖高新区</t>
  </si>
  <si>
    <t>潮安区</t>
  </si>
  <si>
    <t>枫溪区代管</t>
  </si>
  <si>
    <t>饶平县</t>
  </si>
  <si>
    <t>揭阳市</t>
  </si>
  <si>
    <t>揭阳市本级
（不含普侨区）</t>
  </si>
  <si>
    <t>全部为空港经济区资金</t>
  </si>
  <si>
    <t>揭阳市本级
（普侨区）</t>
  </si>
  <si>
    <t>榕城区</t>
  </si>
  <si>
    <t>空港经济区代管(榕城区)</t>
  </si>
  <si>
    <t>揭东区</t>
  </si>
  <si>
    <t>蓝城区代管(揭东区)</t>
  </si>
  <si>
    <t>揭西县</t>
  </si>
  <si>
    <t>普宁市</t>
  </si>
  <si>
    <t>普侨区</t>
  </si>
  <si>
    <t>惠来县</t>
  </si>
  <si>
    <t>揭阳大南海石化工业区代管(惠来县)</t>
  </si>
  <si>
    <t>云浮市</t>
  </si>
  <si>
    <t>云浮市本级</t>
  </si>
  <si>
    <t>云城区</t>
  </si>
  <si>
    <t>郁南县</t>
  </si>
  <si>
    <t>云安区</t>
  </si>
  <si>
    <t>新兴县</t>
  </si>
  <si>
    <t>罗定市</t>
  </si>
</sst>
</file>

<file path=xl/styles.xml><?xml version="1.0" encoding="utf-8"?>
<styleSheet xmlns="http://schemas.openxmlformats.org/spreadsheetml/2006/main">
  <numFmts count="6">
    <numFmt numFmtId="176" formatCode="0_ "/>
    <numFmt numFmtId="177" formatCode="0.00_);[Red]\(0.00\)"/>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3">
    <font>
      <sz val="11"/>
      <color theme="1"/>
      <name val="宋体"/>
      <charset val="134"/>
      <scheme val="minor"/>
    </font>
    <font>
      <sz val="12"/>
      <color theme="1"/>
      <name val="宋体"/>
      <charset val="134"/>
      <scheme val="minor"/>
    </font>
    <font>
      <sz val="12"/>
      <name val="宋体"/>
      <charset val="134"/>
    </font>
    <font>
      <b/>
      <sz val="12"/>
      <color theme="1"/>
      <name val="宋体"/>
      <charset val="134"/>
      <scheme val="minor"/>
    </font>
    <font>
      <sz val="12"/>
      <color rgb="FFFF0000"/>
      <name val="宋体"/>
      <charset val="134"/>
      <scheme val="minor"/>
    </font>
    <font>
      <sz val="14"/>
      <name val="仿宋_GB2312"/>
      <charset val="134"/>
    </font>
    <font>
      <sz val="20"/>
      <color indexed="8"/>
      <name val="方正小标宋简体"/>
      <charset val="134"/>
    </font>
    <font>
      <b/>
      <sz val="12"/>
      <name val="宋体"/>
      <charset val="134"/>
    </font>
    <font>
      <sz val="12"/>
      <name val="宋体"/>
      <charset val="134"/>
      <scheme val="minor"/>
    </font>
    <font>
      <b/>
      <sz val="9"/>
      <color theme="1"/>
      <name val="宋体"/>
      <charset val="134"/>
      <scheme val="minor"/>
    </font>
    <font>
      <sz val="9"/>
      <color theme="1"/>
      <name val="宋体"/>
      <charset val="134"/>
      <scheme val="minor"/>
    </font>
    <font>
      <sz val="9"/>
      <name val="宋体"/>
      <charset val="134"/>
      <scheme val="minor"/>
    </font>
    <font>
      <sz val="9"/>
      <color theme="1"/>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b/>
      <sz val="10"/>
      <name val="宋体"/>
      <charset val="134"/>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2">
    <xf numFmtId="0" fontId="0" fillId="0" borderId="0">
      <alignment vertical="center"/>
    </xf>
    <xf numFmtId="42" fontId="0" fillId="0" borderId="0" applyFont="0" applyFill="0" applyBorder="0" applyAlignment="0" applyProtection="0">
      <alignment vertical="center"/>
    </xf>
    <xf numFmtId="0" fontId="13" fillId="25" borderId="0" applyNumberFormat="0" applyBorder="0" applyAlignment="0" applyProtection="0">
      <alignment vertical="center"/>
    </xf>
    <xf numFmtId="0" fontId="28" fillId="22"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5" borderId="0" applyNumberFormat="0" applyBorder="0" applyAlignment="0" applyProtection="0">
      <alignment vertical="center"/>
    </xf>
    <xf numFmtId="0" fontId="20" fillId="9" borderId="0" applyNumberFormat="0" applyBorder="0" applyAlignment="0" applyProtection="0">
      <alignment vertical="center"/>
    </xf>
    <xf numFmtId="43" fontId="0" fillId="0" borderId="0" applyFont="0" applyFill="0" applyBorder="0" applyAlignment="0" applyProtection="0">
      <alignment vertical="center"/>
    </xf>
    <xf numFmtId="0" fontId="21" fillId="28"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4" borderId="8" applyNumberFormat="0" applyFont="0" applyAlignment="0" applyProtection="0">
      <alignment vertical="center"/>
    </xf>
    <xf numFmtId="0" fontId="21" fillId="21" borderId="0" applyNumberFormat="0" applyBorder="0" applyAlignment="0" applyProtection="0">
      <alignment vertical="center"/>
    </xf>
    <xf numFmtId="0" fontId="1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3" fillId="0" borderId="6" applyNumberFormat="0" applyFill="0" applyAlignment="0" applyProtection="0">
      <alignment vertical="center"/>
    </xf>
    <xf numFmtId="0" fontId="15" fillId="0" borderId="6" applyNumberFormat="0" applyFill="0" applyAlignment="0" applyProtection="0">
      <alignment vertical="center"/>
    </xf>
    <xf numFmtId="0" fontId="21" fillId="27" borderId="0" applyNumberFormat="0" applyBorder="0" applyAlignment="0" applyProtection="0">
      <alignment vertical="center"/>
    </xf>
    <xf numFmtId="0" fontId="18" fillId="0" borderId="10" applyNumberFormat="0" applyFill="0" applyAlignment="0" applyProtection="0">
      <alignment vertical="center"/>
    </xf>
    <xf numFmtId="0" fontId="21" fillId="20" borderId="0" applyNumberFormat="0" applyBorder="0" applyAlignment="0" applyProtection="0">
      <alignment vertical="center"/>
    </xf>
    <xf numFmtId="0" fontId="22" fillId="13" borderId="7" applyNumberFormat="0" applyAlignment="0" applyProtection="0">
      <alignment vertical="center"/>
    </xf>
    <xf numFmtId="0" fontId="29" fillId="13" borderId="11" applyNumberFormat="0" applyAlignment="0" applyProtection="0">
      <alignment vertical="center"/>
    </xf>
    <xf numFmtId="0" fontId="14" fillId="4" borderId="5" applyNumberFormat="0" applyAlignment="0" applyProtection="0">
      <alignment vertical="center"/>
    </xf>
    <xf numFmtId="0" fontId="13" fillId="32" borderId="0" applyNumberFormat="0" applyBorder="0" applyAlignment="0" applyProtection="0">
      <alignment vertical="center"/>
    </xf>
    <xf numFmtId="0" fontId="21" fillId="17" borderId="0" applyNumberFormat="0" applyBorder="0" applyAlignment="0" applyProtection="0">
      <alignment vertical="center"/>
    </xf>
    <xf numFmtId="0" fontId="30" fillId="0" borderId="12" applyNumberFormat="0" applyFill="0" applyAlignment="0" applyProtection="0">
      <alignment vertical="center"/>
    </xf>
    <xf numFmtId="0" fontId="24" fillId="0" borderId="9" applyNumberFormat="0" applyFill="0" applyAlignment="0" applyProtection="0">
      <alignment vertical="center"/>
    </xf>
    <xf numFmtId="0" fontId="2" fillId="0" borderId="0">
      <alignment vertical="center"/>
    </xf>
    <xf numFmtId="0" fontId="31" fillId="31" borderId="0" applyNumberFormat="0" applyBorder="0" applyAlignment="0" applyProtection="0">
      <alignment vertical="center"/>
    </xf>
    <xf numFmtId="0" fontId="27" fillId="19" borderId="0" applyNumberFormat="0" applyBorder="0" applyAlignment="0" applyProtection="0">
      <alignment vertical="center"/>
    </xf>
    <xf numFmtId="0" fontId="13" fillId="24" borderId="0" applyNumberFormat="0" applyBorder="0" applyAlignment="0" applyProtection="0">
      <alignment vertical="center"/>
    </xf>
    <xf numFmtId="0" fontId="21" fillId="12" borderId="0" applyNumberFormat="0" applyBorder="0" applyAlignment="0" applyProtection="0">
      <alignment vertical="center"/>
    </xf>
    <xf numFmtId="0" fontId="13" fillId="23" borderId="0" applyNumberFormat="0" applyBorder="0" applyAlignment="0" applyProtection="0">
      <alignment vertical="center"/>
    </xf>
    <xf numFmtId="0" fontId="13" fillId="3" borderId="0" applyNumberFormat="0" applyBorder="0" applyAlignment="0" applyProtection="0">
      <alignment vertical="center"/>
    </xf>
    <xf numFmtId="0" fontId="13" fillId="30" borderId="0" applyNumberFormat="0" applyBorder="0" applyAlignment="0" applyProtection="0">
      <alignment vertical="center"/>
    </xf>
    <xf numFmtId="0" fontId="13" fillId="8" borderId="0" applyNumberFormat="0" applyBorder="0" applyAlignment="0" applyProtection="0">
      <alignment vertical="center"/>
    </xf>
    <xf numFmtId="0" fontId="21" fillId="11" borderId="0" applyNumberFormat="0" applyBorder="0" applyAlignment="0" applyProtection="0">
      <alignment vertical="center"/>
    </xf>
    <xf numFmtId="0" fontId="21" fillId="16" borderId="0" applyNumberFormat="0" applyBorder="0" applyAlignment="0" applyProtection="0">
      <alignment vertical="center"/>
    </xf>
    <xf numFmtId="0" fontId="13" fillId="29" borderId="0" applyNumberFormat="0" applyBorder="0" applyAlignment="0" applyProtection="0">
      <alignment vertical="center"/>
    </xf>
    <xf numFmtId="0" fontId="13" fillId="7" borderId="0" applyNumberFormat="0" applyBorder="0" applyAlignment="0" applyProtection="0">
      <alignment vertical="center"/>
    </xf>
    <xf numFmtId="0" fontId="21" fillId="10" borderId="0" applyNumberFormat="0" applyBorder="0" applyAlignment="0" applyProtection="0">
      <alignment vertical="center"/>
    </xf>
    <xf numFmtId="0" fontId="13" fillId="2" borderId="0" applyNumberFormat="0" applyBorder="0" applyAlignment="0" applyProtection="0">
      <alignment vertical="center"/>
    </xf>
    <xf numFmtId="0" fontId="21" fillId="26" borderId="0" applyNumberFormat="0" applyBorder="0" applyAlignment="0" applyProtection="0">
      <alignment vertical="center"/>
    </xf>
    <xf numFmtId="0" fontId="21" fillId="15" borderId="0" applyNumberFormat="0" applyBorder="0" applyAlignment="0" applyProtection="0">
      <alignment vertical="center"/>
    </xf>
    <xf numFmtId="0" fontId="13" fillId="6" borderId="0" applyNumberFormat="0" applyBorder="0" applyAlignment="0" applyProtection="0">
      <alignment vertical="center"/>
    </xf>
    <xf numFmtId="0" fontId="21" fillId="18" borderId="0" applyNumberFormat="0" applyBorder="0" applyAlignment="0" applyProtection="0">
      <alignment vertical="center"/>
    </xf>
    <xf numFmtId="0" fontId="2" fillId="0" borderId="0">
      <alignment vertical="center"/>
    </xf>
    <xf numFmtId="0" fontId="0" fillId="0" borderId="0">
      <alignment vertical="center"/>
    </xf>
  </cellStyleXfs>
  <cellXfs count="36">
    <xf numFmtId="0" fontId="0" fillId="0" borderId="0" xfId="0">
      <alignment vertical="center"/>
    </xf>
    <xf numFmtId="0" fontId="1" fillId="0" borderId="0" xfId="0" applyFont="1" applyFill="1" applyBorder="1" applyAlignment="1">
      <alignment horizontal="center"/>
    </xf>
    <xf numFmtId="0" fontId="2" fillId="0" borderId="0" xfId="31" applyFill="1" applyBorder="1" applyAlignment="1">
      <alignment horizontal="center" vertical="center" wrapText="1"/>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2" fillId="0" borderId="0" xfId="31" applyFill="1" applyBorder="1" applyAlignment="1">
      <alignment horizontal="center" vertical="center"/>
    </xf>
    <xf numFmtId="0" fontId="1" fillId="0" borderId="0" xfId="0" applyFont="1" applyFill="1" applyBorder="1" applyAlignment="1">
      <alignment horizontal="center" vertical="center"/>
    </xf>
    <xf numFmtId="0" fontId="5" fillId="0" borderId="0" xfId="31" applyFont="1" applyFill="1" applyBorder="1" applyAlignment="1">
      <alignment horizontal="left" vertical="center"/>
    </xf>
    <xf numFmtId="0" fontId="6" fillId="0" borderId="1" xfId="0" applyFont="1" applyFill="1" applyBorder="1" applyAlignment="1">
      <alignment horizontal="center" vertical="center"/>
    </xf>
    <xf numFmtId="0" fontId="7" fillId="0" borderId="2" xfId="31" applyFont="1" applyFill="1" applyBorder="1" applyAlignment="1">
      <alignment horizontal="center" vertical="center"/>
    </xf>
    <xf numFmtId="0" fontId="7" fillId="0" borderId="2" xfId="3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177" fontId="7" fillId="0" borderId="2"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2" fillId="0" borderId="2" xfId="31" applyFont="1" applyFill="1" applyBorder="1" applyAlignment="1">
      <alignment horizontal="center" vertical="center"/>
    </xf>
    <xf numFmtId="176" fontId="1" fillId="0" borderId="2" xfId="0" applyNumberFormat="1" applyFont="1" applyFill="1" applyBorder="1" applyAlignment="1">
      <alignment horizontal="center" vertical="center"/>
    </xf>
    <xf numFmtId="176" fontId="2" fillId="0" borderId="2" xfId="31" applyNumberFormat="1" applyFont="1" applyFill="1" applyBorder="1" applyAlignment="1">
      <alignment horizontal="center" vertical="center"/>
    </xf>
    <xf numFmtId="41" fontId="1" fillId="0" borderId="2" xfId="0" applyNumberFormat="1" applyFont="1" applyFill="1" applyBorder="1" applyAlignment="1">
      <alignment horizontal="center" vertical="center"/>
    </xf>
    <xf numFmtId="0" fontId="1" fillId="0" borderId="2" xfId="0" applyFont="1" applyFill="1" applyBorder="1" applyAlignment="1">
      <alignment horizontal="center" vertical="center"/>
    </xf>
    <xf numFmtId="0" fontId="1" fillId="0" borderId="2" xfId="31" applyFont="1" applyFill="1" applyBorder="1" applyAlignment="1">
      <alignment horizontal="center" vertical="center"/>
    </xf>
    <xf numFmtId="0" fontId="1" fillId="0" borderId="2" xfId="31" applyNumberFormat="1" applyFont="1" applyFill="1" applyBorder="1" applyAlignment="1">
      <alignment horizontal="center" vertical="center"/>
    </xf>
    <xf numFmtId="0" fontId="2" fillId="0" borderId="2" xfId="0" applyFont="1" applyFill="1" applyBorder="1" applyAlignment="1">
      <alignment horizontal="center" vertical="center"/>
    </xf>
    <xf numFmtId="0" fontId="2" fillId="0" borderId="2" xfId="31" applyFont="1" applyFill="1" applyBorder="1" applyAlignment="1">
      <alignment horizontal="right" vertical="center"/>
    </xf>
    <xf numFmtId="0" fontId="1" fillId="0" borderId="2" xfId="31" applyFont="1" applyFill="1" applyBorder="1" applyAlignment="1">
      <alignment horizontal="right" vertical="center"/>
    </xf>
    <xf numFmtId="0" fontId="2" fillId="0" borderId="2" xfId="0" applyNumberFormat="1" applyFont="1" applyFill="1" applyBorder="1" applyAlignment="1" applyProtection="1">
      <alignment horizontal="center" vertical="center"/>
    </xf>
    <xf numFmtId="0" fontId="8"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2" fillId="0" borderId="2" xfId="51" applyNumberFormat="1" applyFont="1" applyFill="1" applyBorder="1" applyAlignment="1" applyProtection="1">
      <alignment horizontal="center" vertical="center"/>
    </xf>
    <xf numFmtId="0" fontId="10" fillId="0" borderId="2"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2" fillId="0" borderId="2" xfId="31" applyFont="1" applyFill="1" applyBorder="1" applyAlignment="1">
      <alignment horizontal="right" vertical="center" wrapText="1"/>
    </xf>
    <xf numFmtId="0" fontId="2" fillId="0" borderId="2" xfId="50" applyFont="1" applyFill="1" applyBorder="1" applyAlignment="1">
      <alignment horizontal="center" vertical="center"/>
    </xf>
    <xf numFmtId="0" fontId="2" fillId="0" borderId="2" xfId="50" applyFont="1" applyFill="1" applyBorder="1" applyAlignment="1">
      <alignment horizontal="right" vertical="center"/>
    </xf>
    <xf numFmtId="0" fontId="2" fillId="0" borderId="2" xfId="31" applyFont="1" applyFill="1" applyBorder="1" applyAlignment="1" quotePrefix="1">
      <alignment horizontal="righ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常规_2012年全省义务教育在校生数情况表(报省财政厅）" xfId="31"/>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单位信息表"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CI216"/>
  <sheetViews>
    <sheetView tabSelected="1" workbookViewId="0">
      <pane xSplit="2" ySplit="4" topLeftCell="C113" activePane="bottomRight" state="frozen"/>
      <selection/>
      <selection pane="topRight"/>
      <selection pane="bottomLeft"/>
      <selection pane="bottomRight" activeCell="I114" sqref="I114"/>
    </sheetView>
  </sheetViews>
  <sheetFormatPr defaultColWidth="10" defaultRowHeight="14.25"/>
  <cols>
    <col min="1" max="1" width="24.9083333333333" style="5" customWidth="1"/>
    <col min="2" max="2" width="18.8916666666667" style="5" customWidth="1"/>
    <col min="3" max="3" width="19.3333333333333" style="6" customWidth="1"/>
    <col min="4" max="4" width="18.8916666666667" style="6" customWidth="1"/>
    <col min="5" max="5" width="15" style="6" customWidth="1"/>
    <col min="6" max="7" width="11.5583333333333" style="5" customWidth="1"/>
    <col min="8" max="8" width="21.4416666666667" style="6" customWidth="1"/>
    <col min="9" max="9" width="20.175" style="6" customWidth="1"/>
    <col min="10" max="10" width="11.175" style="6" customWidth="1"/>
    <col min="11" max="253" width="10" style="6"/>
  </cols>
  <sheetData>
    <row r="1" ht="18.75" customHeight="1" spans="1:1">
      <c r="A1" s="7" t="s">
        <v>0</v>
      </c>
    </row>
    <row r="2" s="1" customFormat="1" ht="33" customHeight="1" spans="1:87">
      <c r="A2" s="8" t="s">
        <v>1</v>
      </c>
      <c r="B2" s="8"/>
      <c r="C2" s="8"/>
      <c r="D2" s="8"/>
      <c r="E2" s="8"/>
      <c r="F2" s="8"/>
      <c r="G2" s="8"/>
      <c r="H2" s="8"/>
      <c r="I2" s="8"/>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row>
    <row r="3" s="1" customFormat="1" ht="61" customHeight="1" spans="1:87">
      <c r="A3" s="9" t="s">
        <v>2</v>
      </c>
      <c r="B3" s="10" t="s">
        <v>3</v>
      </c>
      <c r="C3" s="11" t="s">
        <v>4</v>
      </c>
      <c r="D3" s="11"/>
      <c r="E3" s="11"/>
      <c r="F3" s="12" t="s">
        <v>5</v>
      </c>
      <c r="G3" s="13" t="s">
        <v>6</v>
      </c>
      <c r="H3" s="13" t="s">
        <v>7</v>
      </c>
      <c r="I3" s="9" t="s">
        <v>8</v>
      </c>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row>
    <row r="4" s="2" customFormat="1" ht="27" customHeight="1" spans="1:9">
      <c r="A4" s="9"/>
      <c r="B4" s="9"/>
      <c r="C4" s="11" t="s">
        <v>9</v>
      </c>
      <c r="D4" s="11" t="s">
        <v>10</v>
      </c>
      <c r="E4" s="11" t="s">
        <v>11</v>
      </c>
      <c r="F4" s="14"/>
      <c r="G4" s="13"/>
      <c r="H4" s="13"/>
      <c r="I4" s="9"/>
    </row>
    <row r="5" s="3" customFormat="1" ht="21" hidden="1" customHeight="1" spans="1:9">
      <c r="A5" s="9" t="s">
        <v>9</v>
      </c>
      <c r="B5" s="15"/>
      <c r="C5" s="16">
        <v>1498763</v>
      </c>
      <c r="D5" s="16">
        <v>286357</v>
      </c>
      <c r="E5" s="16">
        <v>1212406</v>
      </c>
      <c r="F5" s="17">
        <v>350</v>
      </c>
      <c r="G5" s="15" t="s">
        <v>12</v>
      </c>
      <c r="H5" s="18">
        <f>SUM(H6:H216)/2</f>
        <v>387385390</v>
      </c>
      <c r="I5" s="27"/>
    </row>
    <row r="6" ht="20.25" hidden="1" customHeight="1" spans="1:9">
      <c r="A6" s="9" t="s">
        <v>13</v>
      </c>
      <c r="B6" s="15"/>
      <c r="C6" s="16">
        <v>68519</v>
      </c>
      <c r="D6" s="19">
        <v>428</v>
      </c>
      <c r="E6" s="19">
        <v>68091</v>
      </c>
      <c r="F6" s="17">
        <v>350</v>
      </c>
      <c r="G6" s="15" t="s">
        <v>12</v>
      </c>
      <c r="H6" s="18">
        <f>SUM(H7:H18)</f>
        <v>11990825</v>
      </c>
      <c r="I6" s="28"/>
    </row>
    <row r="7" ht="20.25" hidden="1" customHeight="1" spans="1:9">
      <c r="A7" s="20" t="s">
        <v>14</v>
      </c>
      <c r="B7" s="21">
        <v>440100000</v>
      </c>
      <c r="C7" s="16">
        <v>0</v>
      </c>
      <c r="D7" s="22">
        <v>0</v>
      </c>
      <c r="E7" s="22">
        <v>0</v>
      </c>
      <c r="F7" s="17">
        <v>350</v>
      </c>
      <c r="G7" s="15">
        <v>0.5</v>
      </c>
      <c r="H7" s="18">
        <f>ROUND((C7*F7*G7),0)</f>
        <v>0</v>
      </c>
      <c r="I7" s="28"/>
    </row>
    <row r="8" ht="20.25" hidden="1" customHeight="1" spans="1:9">
      <c r="A8" s="23" t="s">
        <v>15</v>
      </c>
      <c r="B8" s="21">
        <v>440104000</v>
      </c>
      <c r="C8" s="16">
        <v>3554</v>
      </c>
      <c r="D8" s="22">
        <v>0</v>
      </c>
      <c r="E8" s="22">
        <v>3554</v>
      </c>
      <c r="F8" s="17">
        <v>350</v>
      </c>
      <c r="G8" s="15">
        <v>0.5</v>
      </c>
      <c r="H8" s="18">
        <f>ROUND((C8*F8*G8),0)</f>
        <v>621950</v>
      </c>
      <c r="I8" s="28"/>
    </row>
    <row r="9" ht="20.25" hidden="1" customHeight="1" spans="1:9">
      <c r="A9" s="23" t="s">
        <v>16</v>
      </c>
      <c r="B9" s="21">
        <v>440105000</v>
      </c>
      <c r="C9" s="16">
        <v>318</v>
      </c>
      <c r="D9" s="22">
        <v>0</v>
      </c>
      <c r="E9" s="22">
        <v>318</v>
      </c>
      <c r="F9" s="17">
        <v>350</v>
      </c>
      <c r="G9" s="15">
        <v>0.5</v>
      </c>
      <c r="H9" s="18">
        <f>ROUND((C9*F9*G9),0)</f>
        <v>55650</v>
      </c>
      <c r="I9" s="28"/>
    </row>
    <row r="10" ht="20.25" hidden="1" customHeight="1" spans="1:9">
      <c r="A10" s="23" t="s">
        <v>17</v>
      </c>
      <c r="B10" s="21">
        <v>440103000</v>
      </c>
      <c r="C10" s="16">
        <v>1056</v>
      </c>
      <c r="D10" s="22">
        <v>0</v>
      </c>
      <c r="E10" s="22">
        <v>1056</v>
      </c>
      <c r="F10" s="17">
        <v>350</v>
      </c>
      <c r="G10" s="15">
        <v>0.5</v>
      </c>
      <c r="H10" s="18">
        <f t="shared" ref="H7:H18" si="0">ROUND((C10*F10*G10),0)</f>
        <v>184800</v>
      </c>
      <c r="I10" s="28"/>
    </row>
    <row r="11" ht="20.25" hidden="1" customHeight="1" spans="1:9">
      <c r="A11" s="23" t="s">
        <v>18</v>
      </c>
      <c r="B11" s="21">
        <v>440106000</v>
      </c>
      <c r="C11" s="16">
        <v>1717</v>
      </c>
      <c r="D11" s="22">
        <v>21</v>
      </c>
      <c r="E11" s="22">
        <v>1696</v>
      </c>
      <c r="F11" s="17">
        <v>350</v>
      </c>
      <c r="G11" s="15">
        <v>0.5</v>
      </c>
      <c r="H11" s="18">
        <f t="shared" si="0"/>
        <v>300475</v>
      </c>
      <c r="I11" s="28"/>
    </row>
    <row r="12" ht="20.25" hidden="1" customHeight="1" spans="1:9">
      <c r="A12" s="23" t="s">
        <v>19</v>
      </c>
      <c r="B12" s="21">
        <v>440111000</v>
      </c>
      <c r="C12" s="16">
        <v>1668</v>
      </c>
      <c r="D12" s="22">
        <v>23</v>
      </c>
      <c r="E12" s="22">
        <v>1645</v>
      </c>
      <c r="F12" s="17">
        <v>350</v>
      </c>
      <c r="G12" s="15">
        <v>0.5</v>
      </c>
      <c r="H12" s="18">
        <f t="shared" si="0"/>
        <v>291900</v>
      </c>
      <c r="I12" s="28"/>
    </row>
    <row r="13" ht="20.25" hidden="1" customHeight="1" spans="1:9">
      <c r="A13" s="23" t="s">
        <v>20</v>
      </c>
      <c r="B13" s="21">
        <v>440112000</v>
      </c>
      <c r="C13" s="16">
        <v>8142</v>
      </c>
      <c r="D13" s="22">
        <v>0</v>
      </c>
      <c r="E13" s="22">
        <v>8142</v>
      </c>
      <c r="F13" s="17">
        <v>350</v>
      </c>
      <c r="G13" s="15">
        <v>0.5</v>
      </c>
      <c r="H13" s="18">
        <f t="shared" si="0"/>
        <v>1424850</v>
      </c>
      <c r="I13" s="28"/>
    </row>
    <row r="14" ht="20.25" hidden="1" customHeight="1" spans="1:9">
      <c r="A14" s="23" t="s">
        <v>21</v>
      </c>
      <c r="B14" s="21">
        <v>440114000</v>
      </c>
      <c r="C14" s="16">
        <v>3281</v>
      </c>
      <c r="D14" s="22">
        <v>0</v>
      </c>
      <c r="E14" s="22">
        <v>3281</v>
      </c>
      <c r="F14" s="17">
        <v>350</v>
      </c>
      <c r="G14" s="15">
        <v>0.5</v>
      </c>
      <c r="H14" s="18">
        <f t="shared" si="0"/>
        <v>574175</v>
      </c>
      <c r="I14" s="28"/>
    </row>
    <row r="15" ht="20.25" hidden="1" customHeight="1" spans="1:9">
      <c r="A15" s="23" t="s">
        <v>22</v>
      </c>
      <c r="B15" s="21">
        <v>440113000</v>
      </c>
      <c r="C15" s="16">
        <v>2590</v>
      </c>
      <c r="D15" s="22">
        <v>185</v>
      </c>
      <c r="E15" s="22">
        <v>2405</v>
      </c>
      <c r="F15" s="17">
        <v>350</v>
      </c>
      <c r="G15" s="15">
        <v>0.5</v>
      </c>
      <c r="H15" s="18">
        <f t="shared" si="0"/>
        <v>453250</v>
      </c>
      <c r="I15" s="28"/>
    </row>
    <row r="16" ht="20.25" hidden="1" customHeight="1" spans="1:9">
      <c r="A16" s="23" t="s">
        <v>23</v>
      </c>
      <c r="B16" s="21">
        <v>440115000</v>
      </c>
      <c r="C16" s="16">
        <v>9455</v>
      </c>
      <c r="D16" s="22">
        <v>0</v>
      </c>
      <c r="E16" s="22">
        <v>9455</v>
      </c>
      <c r="F16" s="17">
        <v>350</v>
      </c>
      <c r="G16" s="15">
        <v>0.5</v>
      </c>
      <c r="H16" s="18">
        <f t="shared" si="0"/>
        <v>1654625</v>
      </c>
      <c r="I16" s="28"/>
    </row>
    <row r="17" ht="20.25" hidden="1" customHeight="1" spans="1:9">
      <c r="A17" s="23" t="s">
        <v>24</v>
      </c>
      <c r="B17" s="21">
        <v>440117000</v>
      </c>
      <c r="C17" s="16">
        <v>12483</v>
      </c>
      <c r="D17" s="22">
        <v>75</v>
      </c>
      <c r="E17" s="22">
        <v>12408</v>
      </c>
      <c r="F17" s="17">
        <v>350</v>
      </c>
      <c r="G17" s="15">
        <v>0.5</v>
      </c>
      <c r="H17" s="18">
        <f t="shared" si="0"/>
        <v>2184525</v>
      </c>
      <c r="I17" s="28"/>
    </row>
    <row r="18" ht="20.25" hidden="1" customHeight="1" spans="1:9">
      <c r="A18" s="23" t="s">
        <v>25</v>
      </c>
      <c r="B18" s="21">
        <v>440118000</v>
      </c>
      <c r="C18" s="16">
        <v>24255</v>
      </c>
      <c r="D18" s="22">
        <v>124</v>
      </c>
      <c r="E18" s="22">
        <v>24131</v>
      </c>
      <c r="F18" s="17">
        <v>350</v>
      </c>
      <c r="G18" s="15">
        <v>0.5</v>
      </c>
      <c r="H18" s="18">
        <f t="shared" si="0"/>
        <v>4244625</v>
      </c>
      <c r="I18" s="28"/>
    </row>
    <row r="19" ht="20.25" hidden="1" customHeight="1" spans="1:9">
      <c r="A19" s="9" t="s">
        <v>26</v>
      </c>
      <c r="B19" s="15"/>
      <c r="C19" s="16">
        <v>3169</v>
      </c>
      <c r="D19" s="16">
        <v>22</v>
      </c>
      <c r="E19" s="16">
        <v>3147</v>
      </c>
      <c r="F19" s="17">
        <v>350</v>
      </c>
      <c r="G19" s="15" t="s">
        <v>12</v>
      </c>
      <c r="H19" s="18">
        <f>SUM(H20:H26)</f>
        <v>554575</v>
      </c>
      <c r="I19" s="28"/>
    </row>
    <row r="20" hidden="1" spans="1:9">
      <c r="A20" s="24" t="s">
        <v>27</v>
      </c>
      <c r="B20" s="20">
        <v>440400000</v>
      </c>
      <c r="C20" s="16">
        <v>265</v>
      </c>
      <c r="D20" s="22">
        <v>0</v>
      </c>
      <c r="E20" s="22">
        <v>265</v>
      </c>
      <c r="F20" s="17">
        <v>350</v>
      </c>
      <c r="G20" s="15">
        <v>0.5</v>
      </c>
      <c r="H20" s="18">
        <v>91000</v>
      </c>
      <c r="I20" s="28" t="s">
        <v>28</v>
      </c>
    </row>
    <row r="21" ht="20.25" hidden="1" customHeight="1" spans="1:9">
      <c r="A21" s="23" t="s">
        <v>29</v>
      </c>
      <c r="B21" s="21">
        <v>440402000</v>
      </c>
      <c r="C21" s="16">
        <v>19</v>
      </c>
      <c r="D21" s="22">
        <v>0</v>
      </c>
      <c r="E21" s="22">
        <v>19</v>
      </c>
      <c r="F21" s="17">
        <v>350</v>
      </c>
      <c r="G21" s="15">
        <v>0.5</v>
      </c>
      <c r="H21" s="18">
        <f t="shared" ref="H21:H26" si="1">ROUND((C21*F21*G21),0)</f>
        <v>3325</v>
      </c>
      <c r="I21" s="28"/>
    </row>
    <row r="22" ht="20.25" hidden="1" customHeight="1" spans="1:9">
      <c r="A22" s="23" t="s">
        <v>30</v>
      </c>
      <c r="B22" s="21">
        <v>440405000</v>
      </c>
      <c r="C22" s="16">
        <v>0</v>
      </c>
      <c r="D22" s="22">
        <v>0</v>
      </c>
      <c r="E22" s="22">
        <v>0</v>
      </c>
      <c r="F22" s="17">
        <v>350</v>
      </c>
      <c r="G22" s="15">
        <v>0.5</v>
      </c>
      <c r="H22" s="18"/>
      <c r="I22" s="28" t="s">
        <v>31</v>
      </c>
    </row>
    <row r="23" ht="20.25" hidden="1" customHeight="1" spans="1:9">
      <c r="A23" s="23" t="s">
        <v>32</v>
      </c>
      <c r="B23" s="21">
        <v>440407000</v>
      </c>
      <c r="C23" s="16">
        <v>0</v>
      </c>
      <c r="D23" s="22">
        <v>0</v>
      </c>
      <c r="E23" s="22">
        <v>0</v>
      </c>
      <c r="F23" s="17">
        <v>350</v>
      </c>
      <c r="G23" s="15">
        <v>0.5</v>
      </c>
      <c r="H23" s="18"/>
      <c r="I23" s="28" t="s">
        <v>31</v>
      </c>
    </row>
    <row r="24" ht="20.25" hidden="1" customHeight="1" spans="1:9">
      <c r="A24" s="23" t="s">
        <v>33</v>
      </c>
      <c r="B24" s="21">
        <v>440404000</v>
      </c>
      <c r="C24" s="16">
        <v>0</v>
      </c>
      <c r="D24" s="22">
        <v>0</v>
      </c>
      <c r="E24" s="22">
        <v>0</v>
      </c>
      <c r="F24" s="17">
        <v>350</v>
      </c>
      <c r="G24" s="15">
        <v>0.5</v>
      </c>
      <c r="H24" s="18">
        <f t="shared" si="1"/>
        <v>0</v>
      </c>
      <c r="I24" s="28"/>
    </row>
    <row r="25" ht="20.25" hidden="1" customHeight="1" spans="1:9">
      <c r="A25" s="23" t="s">
        <v>34</v>
      </c>
      <c r="B25" s="21">
        <v>440406000</v>
      </c>
      <c r="C25" s="16">
        <v>255</v>
      </c>
      <c r="D25" s="22">
        <v>0</v>
      </c>
      <c r="E25" s="22">
        <v>255</v>
      </c>
      <c r="F25" s="17">
        <v>350</v>
      </c>
      <c r="G25" s="15">
        <v>0.5</v>
      </c>
      <c r="H25" s="18"/>
      <c r="I25" s="28" t="s">
        <v>31</v>
      </c>
    </row>
    <row r="26" ht="20.25" hidden="1" customHeight="1" spans="1:9">
      <c r="A26" s="23" t="s">
        <v>35</v>
      </c>
      <c r="B26" s="21">
        <v>440403000</v>
      </c>
      <c r="C26" s="16">
        <v>2630</v>
      </c>
      <c r="D26" s="22">
        <v>22</v>
      </c>
      <c r="E26" s="22">
        <v>2608</v>
      </c>
      <c r="F26" s="17">
        <v>350</v>
      </c>
      <c r="G26" s="15">
        <v>0.5</v>
      </c>
      <c r="H26" s="18">
        <f t="shared" si="1"/>
        <v>460250</v>
      </c>
      <c r="I26" s="28"/>
    </row>
    <row r="27" ht="21" hidden="1" customHeight="1" spans="1:9">
      <c r="A27" s="9" t="s">
        <v>36</v>
      </c>
      <c r="B27" s="15"/>
      <c r="C27" s="19">
        <v>0</v>
      </c>
      <c r="D27" s="25">
        <v>0</v>
      </c>
      <c r="E27" s="25">
        <v>0</v>
      </c>
      <c r="F27" s="17">
        <v>350</v>
      </c>
      <c r="G27" s="15" t="s">
        <v>12</v>
      </c>
      <c r="H27" s="18">
        <f>SUM(H28)</f>
        <v>0</v>
      </c>
      <c r="I27" s="28"/>
    </row>
    <row r="28" ht="24" hidden="1" customHeight="1" spans="1:9">
      <c r="A28" s="23" t="s">
        <v>36</v>
      </c>
      <c r="B28" s="20">
        <v>440408000</v>
      </c>
      <c r="C28" s="19">
        <v>0</v>
      </c>
      <c r="D28" s="19">
        <v>0</v>
      </c>
      <c r="E28" s="19">
        <v>0</v>
      </c>
      <c r="F28" s="17">
        <v>350</v>
      </c>
      <c r="G28" s="15">
        <v>0.5</v>
      </c>
      <c r="H28" s="18">
        <f t="shared" ref="H28:H36" si="2">ROUND((C28*F28*G28),0)</f>
        <v>0</v>
      </c>
      <c r="I28" s="28"/>
    </row>
    <row r="29" ht="20.25" hidden="1" customHeight="1" spans="1:9">
      <c r="A29" s="9" t="s">
        <v>37</v>
      </c>
      <c r="B29" s="15"/>
      <c r="C29" s="19">
        <v>8156</v>
      </c>
      <c r="D29" s="19">
        <v>38</v>
      </c>
      <c r="E29" s="19">
        <v>8118</v>
      </c>
      <c r="F29" s="17">
        <v>350</v>
      </c>
      <c r="G29" s="15" t="s">
        <v>12</v>
      </c>
      <c r="H29" s="18">
        <f>SUM(H30:H36)</f>
        <v>2226770</v>
      </c>
      <c r="I29" s="28"/>
    </row>
    <row r="30" ht="20.25" hidden="1" customHeight="1" spans="1:9">
      <c r="A30" s="24" t="s">
        <v>38</v>
      </c>
      <c r="B30" s="21">
        <v>440500000</v>
      </c>
      <c r="C30" s="16">
        <v>126</v>
      </c>
      <c r="D30" s="19">
        <v>38</v>
      </c>
      <c r="E30" s="19">
        <v>88</v>
      </c>
      <c r="F30" s="17">
        <v>350</v>
      </c>
      <c r="G30" s="15">
        <v>0.6</v>
      </c>
      <c r="H30" s="18">
        <f t="shared" si="2"/>
        <v>26460</v>
      </c>
      <c r="I30" s="28"/>
    </row>
    <row r="31" ht="20.25" hidden="1" customHeight="1" spans="1:9">
      <c r="A31" s="23" t="s">
        <v>39</v>
      </c>
      <c r="B31" s="21">
        <v>440511000</v>
      </c>
      <c r="C31" s="16">
        <v>0</v>
      </c>
      <c r="D31" s="19">
        <v>0</v>
      </c>
      <c r="E31" s="19">
        <v>0</v>
      </c>
      <c r="F31" s="17">
        <v>350</v>
      </c>
      <c r="G31" s="15">
        <v>0.6</v>
      </c>
      <c r="H31" s="18">
        <f t="shared" si="2"/>
        <v>0</v>
      </c>
      <c r="I31" s="28"/>
    </row>
    <row r="32" ht="20.25" hidden="1" customHeight="1" spans="1:9">
      <c r="A32" s="23" t="s">
        <v>40</v>
      </c>
      <c r="B32" s="21">
        <v>440507000</v>
      </c>
      <c r="C32" s="16">
        <v>66</v>
      </c>
      <c r="D32" s="19">
        <v>0</v>
      </c>
      <c r="E32" s="19">
        <v>66</v>
      </c>
      <c r="F32" s="17">
        <v>350</v>
      </c>
      <c r="G32" s="15">
        <v>0.6</v>
      </c>
      <c r="H32" s="18">
        <f t="shared" si="2"/>
        <v>13860</v>
      </c>
      <c r="I32" s="28"/>
    </row>
    <row r="33" ht="20.25" hidden="1" customHeight="1" spans="1:9">
      <c r="A33" s="23" t="s">
        <v>41</v>
      </c>
      <c r="B33" s="21">
        <v>440515000</v>
      </c>
      <c r="C33" s="16">
        <v>5753</v>
      </c>
      <c r="D33" s="19">
        <v>0</v>
      </c>
      <c r="E33" s="19">
        <v>5753</v>
      </c>
      <c r="F33" s="17">
        <v>350</v>
      </c>
      <c r="G33" s="15">
        <v>0.8</v>
      </c>
      <c r="H33" s="18">
        <f t="shared" si="2"/>
        <v>1610840</v>
      </c>
      <c r="I33" s="28"/>
    </row>
    <row r="34" ht="20.25" hidden="1" customHeight="1" spans="1:9">
      <c r="A34" s="23" t="s">
        <v>42</v>
      </c>
      <c r="B34" s="21">
        <v>440512000</v>
      </c>
      <c r="C34" s="16">
        <v>1416</v>
      </c>
      <c r="D34" s="19">
        <v>0</v>
      </c>
      <c r="E34" s="19">
        <v>1416</v>
      </c>
      <c r="F34" s="17">
        <v>350</v>
      </c>
      <c r="G34" s="15">
        <v>0.6</v>
      </c>
      <c r="H34" s="18">
        <f t="shared" si="2"/>
        <v>297360</v>
      </c>
      <c r="I34" s="28"/>
    </row>
    <row r="35" ht="20.25" hidden="1" customHeight="1" spans="1:9">
      <c r="A35" s="23" t="s">
        <v>43</v>
      </c>
      <c r="B35" s="21">
        <v>440513000</v>
      </c>
      <c r="C35" s="16">
        <v>734</v>
      </c>
      <c r="D35" s="19">
        <v>0</v>
      </c>
      <c r="E35" s="19">
        <v>734</v>
      </c>
      <c r="F35" s="17">
        <v>350</v>
      </c>
      <c r="G35" s="15">
        <v>1</v>
      </c>
      <c r="H35" s="18">
        <f t="shared" si="2"/>
        <v>256900</v>
      </c>
      <c r="I35" s="28"/>
    </row>
    <row r="36" ht="20.25" hidden="1" customHeight="1" spans="1:9">
      <c r="A36" s="23" t="s">
        <v>44</v>
      </c>
      <c r="B36" s="21">
        <v>440514000</v>
      </c>
      <c r="C36" s="16">
        <v>61</v>
      </c>
      <c r="D36" s="19">
        <v>0</v>
      </c>
      <c r="E36" s="19">
        <v>61</v>
      </c>
      <c r="F36" s="17">
        <v>350</v>
      </c>
      <c r="G36" s="15">
        <v>1</v>
      </c>
      <c r="H36" s="18">
        <f t="shared" si="2"/>
        <v>21350</v>
      </c>
      <c r="I36" s="28"/>
    </row>
    <row r="37" ht="21" hidden="1" customHeight="1" spans="1:9">
      <c r="A37" s="9" t="s">
        <v>45</v>
      </c>
      <c r="B37" s="15"/>
      <c r="C37" s="19">
        <v>222</v>
      </c>
      <c r="D37" s="25">
        <v>0</v>
      </c>
      <c r="E37" s="25">
        <v>222</v>
      </c>
      <c r="F37" s="17">
        <v>350</v>
      </c>
      <c r="G37" s="15" t="s">
        <v>12</v>
      </c>
      <c r="H37" s="18">
        <f>SUM(H38)</f>
        <v>62160</v>
      </c>
      <c r="I37" s="28"/>
    </row>
    <row r="38" ht="24" hidden="1" customHeight="1" spans="1:9">
      <c r="A38" s="23" t="s">
        <v>45</v>
      </c>
      <c r="B38" s="21">
        <v>440523000</v>
      </c>
      <c r="C38" s="19">
        <v>222</v>
      </c>
      <c r="D38" s="19">
        <v>0</v>
      </c>
      <c r="E38" s="19">
        <v>222</v>
      </c>
      <c r="F38" s="17">
        <v>350</v>
      </c>
      <c r="G38" s="15">
        <v>0.8</v>
      </c>
      <c r="H38" s="18">
        <f t="shared" ref="H38:H44" si="3">ROUND((C38*F38*G38),0)</f>
        <v>62160</v>
      </c>
      <c r="I38" s="28"/>
    </row>
    <row r="39" ht="21" hidden="1" customHeight="1" spans="1:9">
      <c r="A39" s="9" t="s">
        <v>46</v>
      </c>
      <c r="B39" s="15"/>
      <c r="C39" s="19">
        <v>84764</v>
      </c>
      <c r="D39" s="19">
        <v>2933</v>
      </c>
      <c r="E39" s="19">
        <v>81831</v>
      </c>
      <c r="F39" s="17">
        <v>350</v>
      </c>
      <c r="G39" s="15" t="s">
        <v>12</v>
      </c>
      <c r="H39" s="18">
        <f>SUM(H40:H44)</f>
        <v>14833700</v>
      </c>
      <c r="I39" s="28"/>
    </row>
    <row r="40" ht="20.25" hidden="1" customHeight="1" spans="1:9">
      <c r="A40" s="20" t="s">
        <v>47</v>
      </c>
      <c r="B40" s="21">
        <v>440600000</v>
      </c>
      <c r="C40" s="16">
        <v>0</v>
      </c>
      <c r="D40" s="22">
        <v>0</v>
      </c>
      <c r="E40" s="22">
        <v>0</v>
      </c>
      <c r="F40" s="17">
        <v>350</v>
      </c>
      <c r="G40" s="15">
        <v>0.5</v>
      </c>
      <c r="H40" s="18">
        <f t="shared" si="3"/>
        <v>0</v>
      </c>
      <c r="I40" s="28"/>
    </row>
    <row r="41" ht="20.25" hidden="1" customHeight="1" spans="1:9">
      <c r="A41" s="23" t="s">
        <v>48</v>
      </c>
      <c r="B41" s="21">
        <v>440604000</v>
      </c>
      <c r="C41" s="16">
        <v>7566</v>
      </c>
      <c r="D41" s="22">
        <v>2467</v>
      </c>
      <c r="E41" s="22">
        <v>5099</v>
      </c>
      <c r="F41" s="17">
        <v>350</v>
      </c>
      <c r="G41" s="15">
        <v>0.5</v>
      </c>
      <c r="H41" s="18">
        <f t="shared" si="3"/>
        <v>1324050</v>
      </c>
      <c r="I41" s="28"/>
    </row>
    <row r="42" ht="20.25" hidden="1" customHeight="1" spans="1:9">
      <c r="A42" s="23" t="s">
        <v>49</v>
      </c>
      <c r="B42" s="21">
        <v>440605000</v>
      </c>
      <c r="C42" s="16">
        <v>55169</v>
      </c>
      <c r="D42" s="22">
        <v>203</v>
      </c>
      <c r="E42" s="22">
        <v>54966</v>
      </c>
      <c r="F42" s="17">
        <v>350</v>
      </c>
      <c r="G42" s="15">
        <v>0.5</v>
      </c>
      <c r="H42" s="18">
        <f t="shared" si="3"/>
        <v>9654575</v>
      </c>
      <c r="I42" s="28"/>
    </row>
    <row r="43" ht="20.25" hidden="1" customHeight="1" spans="1:9">
      <c r="A43" s="23" t="s">
        <v>50</v>
      </c>
      <c r="B43" s="21">
        <v>440608000</v>
      </c>
      <c r="C43" s="16">
        <v>10718</v>
      </c>
      <c r="D43" s="22">
        <v>89</v>
      </c>
      <c r="E43" s="22">
        <v>10629</v>
      </c>
      <c r="F43" s="17">
        <v>350</v>
      </c>
      <c r="G43" s="15">
        <v>0.5</v>
      </c>
      <c r="H43" s="18">
        <f t="shared" si="3"/>
        <v>1875650</v>
      </c>
      <c r="I43" s="28"/>
    </row>
    <row r="44" ht="20.25" hidden="1" customHeight="1" spans="1:9">
      <c r="A44" s="23" t="s">
        <v>51</v>
      </c>
      <c r="B44" s="21">
        <v>440607000</v>
      </c>
      <c r="C44" s="16">
        <v>11311</v>
      </c>
      <c r="D44" s="22">
        <v>174</v>
      </c>
      <c r="E44" s="22">
        <v>11137</v>
      </c>
      <c r="F44" s="17">
        <v>350</v>
      </c>
      <c r="G44" s="15">
        <v>0.5</v>
      </c>
      <c r="H44" s="18">
        <f t="shared" si="3"/>
        <v>1979425</v>
      </c>
      <c r="I44" s="28"/>
    </row>
    <row r="45" ht="20.25" hidden="1" customHeight="1" spans="1:9">
      <c r="A45" s="9" t="s">
        <v>52</v>
      </c>
      <c r="B45" s="15"/>
      <c r="C45" s="19">
        <v>46401</v>
      </c>
      <c r="D45" s="25">
        <v>2613</v>
      </c>
      <c r="E45" s="25">
        <v>43788</v>
      </c>
      <c r="F45" s="17">
        <v>350</v>
      </c>
      <c r="G45" s="15" t="s">
        <v>12</v>
      </c>
      <c r="H45" s="18">
        <f>SUM(H46)</f>
        <v>8120175</v>
      </c>
      <c r="I45" s="28"/>
    </row>
    <row r="46" ht="20.25" hidden="1" customHeight="1" spans="1:9">
      <c r="A46" s="23" t="s">
        <v>52</v>
      </c>
      <c r="B46" s="21">
        <v>440606000</v>
      </c>
      <c r="C46" s="16">
        <v>46401</v>
      </c>
      <c r="D46" s="22">
        <v>2613</v>
      </c>
      <c r="E46" s="22">
        <v>43788</v>
      </c>
      <c r="F46" s="17">
        <v>350</v>
      </c>
      <c r="G46" s="15">
        <v>0.5</v>
      </c>
      <c r="H46" s="18">
        <f t="shared" ref="H46:H54" si="4">ROUND((C46*F46*G46),0)</f>
        <v>8120175</v>
      </c>
      <c r="I46" s="28"/>
    </row>
    <row r="47" s="4" customFormat="1" ht="20.25" hidden="1" customHeight="1" spans="1:9">
      <c r="A47" s="9" t="s">
        <v>53</v>
      </c>
      <c r="B47" s="15"/>
      <c r="C47" s="26">
        <v>20316</v>
      </c>
      <c r="D47" s="26">
        <v>4389</v>
      </c>
      <c r="E47" s="26">
        <v>15927</v>
      </c>
      <c r="F47" s="17">
        <v>350</v>
      </c>
      <c r="G47" s="15" t="s">
        <v>12</v>
      </c>
      <c r="H47" s="18">
        <f>SUM(H48:H54)</f>
        <v>6027210</v>
      </c>
      <c r="I47" s="29"/>
    </row>
    <row r="48" ht="20.25" hidden="1" customHeight="1" spans="1:9">
      <c r="A48" s="24" t="s">
        <v>54</v>
      </c>
      <c r="B48" s="21">
        <v>440200000</v>
      </c>
      <c r="C48" s="16">
        <v>443</v>
      </c>
      <c r="D48" s="22">
        <v>0</v>
      </c>
      <c r="E48" s="22">
        <v>443</v>
      </c>
      <c r="F48" s="17">
        <v>350</v>
      </c>
      <c r="G48" s="15">
        <v>0.6</v>
      </c>
      <c r="H48" s="18">
        <f t="shared" si="4"/>
        <v>93030</v>
      </c>
      <c r="I48" s="28"/>
    </row>
    <row r="49" ht="20.25" hidden="1" customHeight="1" spans="1:9">
      <c r="A49" s="23" t="s">
        <v>55</v>
      </c>
      <c r="B49" s="21">
        <v>440204000</v>
      </c>
      <c r="C49" s="16">
        <v>947</v>
      </c>
      <c r="D49" s="22">
        <v>167</v>
      </c>
      <c r="E49" s="22">
        <v>780</v>
      </c>
      <c r="F49" s="17">
        <v>350</v>
      </c>
      <c r="G49" s="15">
        <v>0.6</v>
      </c>
      <c r="H49" s="18">
        <f t="shared" si="4"/>
        <v>198870</v>
      </c>
      <c r="I49" s="28"/>
    </row>
    <row r="50" ht="20.25" hidden="1" customHeight="1" spans="1:9">
      <c r="A50" s="23" t="s">
        <v>56</v>
      </c>
      <c r="B50" s="21">
        <v>440203000</v>
      </c>
      <c r="C50" s="16">
        <v>1566</v>
      </c>
      <c r="D50" s="22">
        <v>321</v>
      </c>
      <c r="E50" s="22">
        <v>1245</v>
      </c>
      <c r="F50" s="17">
        <v>350</v>
      </c>
      <c r="G50" s="15">
        <v>0.6</v>
      </c>
      <c r="H50" s="18">
        <f t="shared" si="4"/>
        <v>328860</v>
      </c>
      <c r="I50" s="28"/>
    </row>
    <row r="51" ht="20.25" hidden="1" customHeight="1" spans="1:9">
      <c r="A51" s="23" t="s">
        <v>57</v>
      </c>
      <c r="B51" s="21">
        <v>440205000</v>
      </c>
      <c r="C51" s="16">
        <v>4162</v>
      </c>
      <c r="D51" s="22">
        <v>1564</v>
      </c>
      <c r="E51" s="22">
        <v>2598</v>
      </c>
      <c r="F51" s="17">
        <v>350</v>
      </c>
      <c r="G51" s="15">
        <v>0.8</v>
      </c>
      <c r="H51" s="18">
        <f t="shared" si="4"/>
        <v>1165360</v>
      </c>
      <c r="I51" s="28"/>
    </row>
    <row r="52" ht="20.25" hidden="1" customHeight="1" spans="1:9">
      <c r="A52" s="23" t="s">
        <v>58</v>
      </c>
      <c r="B52" s="21">
        <v>440281000</v>
      </c>
      <c r="C52" s="16">
        <v>4502</v>
      </c>
      <c r="D52" s="22">
        <v>609</v>
      </c>
      <c r="E52" s="22">
        <v>3893</v>
      </c>
      <c r="F52" s="17">
        <v>350</v>
      </c>
      <c r="G52" s="15">
        <v>1</v>
      </c>
      <c r="H52" s="18">
        <f t="shared" si="4"/>
        <v>1575700</v>
      </c>
      <c r="I52" s="28"/>
    </row>
    <row r="53" ht="20.25" hidden="1" customHeight="1" spans="1:9">
      <c r="A53" s="23" t="s">
        <v>59</v>
      </c>
      <c r="B53" s="21">
        <v>440222000</v>
      </c>
      <c r="C53" s="16">
        <v>5403</v>
      </c>
      <c r="D53" s="22">
        <v>1057</v>
      </c>
      <c r="E53" s="22">
        <v>4346</v>
      </c>
      <c r="F53" s="17">
        <v>350</v>
      </c>
      <c r="G53" s="15">
        <v>0.8</v>
      </c>
      <c r="H53" s="18">
        <f t="shared" si="4"/>
        <v>1512840</v>
      </c>
      <c r="I53" s="28"/>
    </row>
    <row r="54" ht="20.25" hidden="1" customHeight="1" spans="1:9">
      <c r="A54" s="23" t="s">
        <v>60</v>
      </c>
      <c r="B54" s="21">
        <v>440233000</v>
      </c>
      <c r="C54" s="16">
        <v>3293</v>
      </c>
      <c r="D54" s="22">
        <v>671</v>
      </c>
      <c r="E54" s="22">
        <v>2622</v>
      </c>
      <c r="F54" s="17">
        <v>350</v>
      </c>
      <c r="G54" s="15">
        <v>1</v>
      </c>
      <c r="H54" s="18">
        <f t="shared" si="4"/>
        <v>1152550</v>
      </c>
      <c r="I54" s="28"/>
    </row>
    <row r="55" ht="20.25" hidden="1" customHeight="1" spans="1:9">
      <c r="A55" s="9" t="s">
        <v>61</v>
      </c>
      <c r="B55" s="15"/>
      <c r="C55" s="19">
        <v>7792</v>
      </c>
      <c r="D55" s="25">
        <v>942</v>
      </c>
      <c r="E55" s="25">
        <v>6850</v>
      </c>
      <c r="F55" s="17">
        <v>350</v>
      </c>
      <c r="G55" s="15" t="s">
        <v>12</v>
      </c>
      <c r="H55" s="18">
        <f t="shared" ref="H55:H59" si="5">SUM(H56)</f>
        <v>2727200</v>
      </c>
      <c r="I55" s="28"/>
    </row>
    <row r="56" ht="20.25" hidden="1" customHeight="1" spans="1:9">
      <c r="A56" s="23" t="s">
        <v>61</v>
      </c>
      <c r="B56" s="21">
        <v>440282000</v>
      </c>
      <c r="C56" s="16">
        <v>7792</v>
      </c>
      <c r="D56" s="22">
        <v>942</v>
      </c>
      <c r="E56" s="22">
        <v>6850</v>
      </c>
      <c r="F56" s="17">
        <v>350</v>
      </c>
      <c r="G56" s="15">
        <v>1</v>
      </c>
      <c r="H56" s="18">
        <f t="shared" ref="H56:H60" si="6">ROUND((C56*F56*G56),0)</f>
        <v>2727200</v>
      </c>
      <c r="I56" s="28"/>
    </row>
    <row r="57" ht="20.25" hidden="1" customHeight="1" spans="1:9">
      <c r="A57" s="9" t="s">
        <v>62</v>
      </c>
      <c r="B57" s="15"/>
      <c r="C57" s="19">
        <v>3315</v>
      </c>
      <c r="D57" s="25">
        <v>875</v>
      </c>
      <c r="E57" s="25">
        <v>2440</v>
      </c>
      <c r="F57" s="17">
        <v>350</v>
      </c>
      <c r="G57" s="15" t="s">
        <v>12</v>
      </c>
      <c r="H57" s="18">
        <f t="shared" si="5"/>
        <v>928200</v>
      </c>
      <c r="I57" s="28"/>
    </row>
    <row r="58" ht="20.25" hidden="1" customHeight="1" spans="1:9">
      <c r="A58" s="23" t="s">
        <v>62</v>
      </c>
      <c r="B58" s="21">
        <v>440224000</v>
      </c>
      <c r="C58" s="16">
        <v>3315</v>
      </c>
      <c r="D58" s="22">
        <v>875</v>
      </c>
      <c r="E58" s="22">
        <v>2440</v>
      </c>
      <c r="F58" s="17">
        <v>350</v>
      </c>
      <c r="G58" s="15">
        <v>0.8</v>
      </c>
      <c r="H58" s="18">
        <f t="shared" si="6"/>
        <v>928200</v>
      </c>
      <c r="I58" s="28"/>
    </row>
    <row r="59" ht="20.25" hidden="1" customHeight="1" spans="1:9">
      <c r="A59" s="9" t="s">
        <v>63</v>
      </c>
      <c r="B59" s="15"/>
      <c r="C59" s="19">
        <v>10867</v>
      </c>
      <c r="D59" s="25">
        <v>3321</v>
      </c>
      <c r="E59" s="25">
        <v>7546</v>
      </c>
      <c r="F59" s="17">
        <v>350</v>
      </c>
      <c r="G59" s="15" t="s">
        <v>12</v>
      </c>
      <c r="H59" s="18">
        <f t="shared" si="5"/>
        <v>3042760</v>
      </c>
      <c r="I59" s="28"/>
    </row>
    <row r="60" ht="20.25" hidden="1" customHeight="1" spans="1:9">
      <c r="A60" s="23" t="s">
        <v>63</v>
      </c>
      <c r="B60" s="21">
        <v>440229000</v>
      </c>
      <c r="C60" s="16">
        <v>10867</v>
      </c>
      <c r="D60" s="22">
        <v>3321</v>
      </c>
      <c r="E60" s="22">
        <v>7546</v>
      </c>
      <c r="F60" s="17">
        <v>350</v>
      </c>
      <c r="G60" s="15">
        <v>0.8</v>
      </c>
      <c r="H60" s="18">
        <f t="shared" si="6"/>
        <v>3042760</v>
      </c>
      <c r="I60" s="28"/>
    </row>
    <row r="61" ht="20.25" hidden="1" customHeight="1" spans="1:9">
      <c r="A61" s="9" t="s">
        <v>64</v>
      </c>
      <c r="B61" s="15"/>
      <c r="C61" s="19">
        <v>4293</v>
      </c>
      <c r="D61" s="25">
        <v>759</v>
      </c>
      <c r="E61" s="25">
        <v>3534</v>
      </c>
      <c r="F61" s="17">
        <v>350</v>
      </c>
      <c r="G61" s="15" t="s">
        <v>12</v>
      </c>
      <c r="H61" s="18">
        <f>SUM(H62)</f>
        <v>1502550</v>
      </c>
      <c r="I61" s="28"/>
    </row>
    <row r="62" ht="20.25" hidden="1" customHeight="1" spans="1:9">
      <c r="A62" s="23" t="s">
        <v>64</v>
      </c>
      <c r="B62" s="21">
        <v>440232000</v>
      </c>
      <c r="C62" s="16">
        <v>4293</v>
      </c>
      <c r="D62" s="22">
        <v>759</v>
      </c>
      <c r="E62" s="22">
        <v>3534</v>
      </c>
      <c r="F62" s="17">
        <v>350</v>
      </c>
      <c r="G62" s="15">
        <v>1</v>
      </c>
      <c r="H62" s="18">
        <f t="shared" ref="H62:H67" si="7">ROUND((C62*F62*G62),0)</f>
        <v>1502550</v>
      </c>
      <c r="I62" s="28"/>
    </row>
    <row r="63" ht="20.25" hidden="1" customHeight="1" spans="1:9">
      <c r="A63" s="9" t="s">
        <v>65</v>
      </c>
      <c r="B63" s="15"/>
      <c r="C63" s="19">
        <v>46247</v>
      </c>
      <c r="D63" s="19">
        <v>9981</v>
      </c>
      <c r="E63" s="19">
        <v>36266</v>
      </c>
      <c r="F63" s="17">
        <v>350</v>
      </c>
      <c r="G63" s="15" t="s">
        <v>12</v>
      </c>
      <c r="H63" s="18">
        <f>SUM(H64:H67)</f>
        <v>14757050</v>
      </c>
      <c r="I63" s="28"/>
    </row>
    <row r="64" ht="20.25" hidden="1" customHeight="1" spans="1:9">
      <c r="A64" s="23" t="s">
        <v>66</v>
      </c>
      <c r="B64" s="21">
        <v>441600000</v>
      </c>
      <c r="C64" s="16">
        <v>1520</v>
      </c>
      <c r="D64" s="22">
        <v>31</v>
      </c>
      <c r="E64" s="22">
        <v>1489</v>
      </c>
      <c r="F64" s="17">
        <v>350</v>
      </c>
      <c r="G64" s="15">
        <v>0.6</v>
      </c>
      <c r="H64" s="18">
        <f t="shared" si="7"/>
        <v>319200</v>
      </c>
      <c r="I64" s="28"/>
    </row>
    <row r="65" ht="20.25" hidden="1" customHeight="1" spans="1:9">
      <c r="A65" s="23" t="s">
        <v>67</v>
      </c>
      <c r="B65" s="21">
        <v>441602000</v>
      </c>
      <c r="C65" s="16">
        <v>8690</v>
      </c>
      <c r="D65" s="22">
        <v>0</v>
      </c>
      <c r="E65" s="22">
        <v>8690</v>
      </c>
      <c r="F65" s="17">
        <v>350</v>
      </c>
      <c r="G65" s="15">
        <v>0.6</v>
      </c>
      <c r="H65" s="18">
        <f t="shared" si="7"/>
        <v>1824900</v>
      </c>
      <c r="I65" s="28"/>
    </row>
    <row r="66" ht="20.25" hidden="1" customHeight="1" spans="1:9">
      <c r="A66" s="23" t="s">
        <v>68</v>
      </c>
      <c r="B66" s="21">
        <v>441625000</v>
      </c>
      <c r="C66" s="16">
        <v>14328</v>
      </c>
      <c r="D66" s="22">
        <v>4170</v>
      </c>
      <c r="E66" s="22">
        <v>10158</v>
      </c>
      <c r="F66" s="17">
        <v>350</v>
      </c>
      <c r="G66" s="15">
        <v>1</v>
      </c>
      <c r="H66" s="18">
        <f t="shared" si="7"/>
        <v>5014800</v>
      </c>
      <c r="I66" s="28"/>
    </row>
    <row r="67" ht="20.25" hidden="1" customHeight="1" spans="1:9">
      <c r="A67" s="23" t="s">
        <v>69</v>
      </c>
      <c r="B67" s="21">
        <v>441624000</v>
      </c>
      <c r="C67" s="16">
        <v>21709</v>
      </c>
      <c r="D67" s="22">
        <v>5780</v>
      </c>
      <c r="E67" s="22">
        <v>15929</v>
      </c>
      <c r="F67" s="17">
        <v>350</v>
      </c>
      <c r="G67" s="15">
        <v>1</v>
      </c>
      <c r="H67" s="18">
        <f t="shared" si="7"/>
        <v>7598150</v>
      </c>
      <c r="I67" s="28"/>
    </row>
    <row r="68" ht="20.25" hidden="1" customHeight="1" spans="1:9">
      <c r="A68" s="9" t="s">
        <v>70</v>
      </c>
      <c r="B68" s="15"/>
      <c r="C68" s="19">
        <v>14585</v>
      </c>
      <c r="D68" s="25">
        <v>2324</v>
      </c>
      <c r="E68" s="25">
        <v>12261</v>
      </c>
      <c r="F68" s="17">
        <v>350</v>
      </c>
      <c r="G68" s="15" t="s">
        <v>12</v>
      </c>
      <c r="H68" s="18">
        <f t="shared" ref="H68:H72" si="8">SUM(H69)</f>
        <v>5104750</v>
      </c>
      <c r="I68" s="28"/>
    </row>
    <row r="69" ht="20.25" hidden="1" customHeight="1" spans="1:9">
      <c r="A69" s="23" t="s">
        <v>70</v>
      </c>
      <c r="B69" s="21">
        <v>441622000</v>
      </c>
      <c r="C69" s="16">
        <v>14585</v>
      </c>
      <c r="D69" s="22">
        <v>2324</v>
      </c>
      <c r="E69" s="22">
        <v>12261</v>
      </c>
      <c r="F69" s="17">
        <v>350</v>
      </c>
      <c r="G69" s="15">
        <v>1</v>
      </c>
      <c r="H69" s="18">
        <f t="shared" ref="H69:H73" si="9">ROUND((C69*F69*G69),0)</f>
        <v>5104750</v>
      </c>
      <c r="I69" s="28"/>
    </row>
    <row r="70" ht="20.25" hidden="1" customHeight="1" spans="1:9">
      <c r="A70" s="9" t="s">
        <v>71</v>
      </c>
      <c r="B70" s="15"/>
      <c r="C70" s="19">
        <v>21745</v>
      </c>
      <c r="D70" s="25">
        <v>1336</v>
      </c>
      <c r="E70" s="25">
        <v>20409</v>
      </c>
      <c r="F70" s="17">
        <v>350</v>
      </c>
      <c r="G70" s="15" t="s">
        <v>12</v>
      </c>
      <c r="H70" s="18">
        <f t="shared" si="8"/>
        <v>7610750</v>
      </c>
      <c r="I70" s="28"/>
    </row>
    <row r="71" ht="20.25" hidden="1" customHeight="1" spans="1:9">
      <c r="A71" s="23" t="s">
        <v>71</v>
      </c>
      <c r="B71" s="21">
        <v>441621000</v>
      </c>
      <c r="C71" s="16">
        <v>21745</v>
      </c>
      <c r="D71" s="22">
        <v>1336</v>
      </c>
      <c r="E71" s="22">
        <v>20409</v>
      </c>
      <c r="F71" s="17">
        <v>350</v>
      </c>
      <c r="G71" s="15">
        <v>1</v>
      </c>
      <c r="H71" s="18">
        <f t="shared" si="9"/>
        <v>7610750</v>
      </c>
      <c r="I71" s="28"/>
    </row>
    <row r="72" ht="20.25" hidden="1" customHeight="1" spans="1:9">
      <c r="A72" s="9" t="s">
        <v>72</v>
      </c>
      <c r="B72" s="15"/>
      <c r="C72" s="19">
        <v>11469</v>
      </c>
      <c r="D72" s="25">
        <v>1696</v>
      </c>
      <c r="E72" s="25">
        <v>9773</v>
      </c>
      <c r="F72" s="17">
        <v>350</v>
      </c>
      <c r="G72" s="15" t="s">
        <v>12</v>
      </c>
      <c r="H72" s="18">
        <f t="shared" si="8"/>
        <v>4014150</v>
      </c>
      <c r="I72" s="28"/>
    </row>
    <row r="73" ht="20.25" hidden="1" customHeight="1" spans="1:9">
      <c r="A73" s="23" t="s">
        <v>72</v>
      </c>
      <c r="B73" s="21">
        <v>441623000</v>
      </c>
      <c r="C73" s="16">
        <v>11469</v>
      </c>
      <c r="D73" s="22">
        <v>1696</v>
      </c>
      <c r="E73" s="22">
        <v>9773</v>
      </c>
      <c r="F73" s="17">
        <v>350</v>
      </c>
      <c r="G73" s="15">
        <v>1</v>
      </c>
      <c r="H73" s="18">
        <f t="shared" si="9"/>
        <v>4014150</v>
      </c>
      <c r="I73" s="28"/>
    </row>
    <row r="74" ht="20.25" hidden="1" customHeight="1" spans="1:9">
      <c r="A74" s="9" t="s">
        <v>73</v>
      </c>
      <c r="B74" s="15"/>
      <c r="C74" s="19">
        <v>4877</v>
      </c>
      <c r="D74" s="19">
        <v>241</v>
      </c>
      <c r="E74" s="19">
        <v>4636</v>
      </c>
      <c r="F74" s="17">
        <v>350</v>
      </c>
      <c r="G74" s="15" t="s">
        <v>12</v>
      </c>
      <c r="H74" s="18">
        <f>SUM(H75:H79)</f>
        <v>1703030</v>
      </c>
      <c r="I74" s="28"/>
    </row>
    <row r="75" ht="20.25" hidden="1" customHeight="1" spans="1:9">
      <c r="A75" s="23" t="s">
        <v>74</v>
      </c>
      <c r="B75" s="21">
        <v>441400000</v>
      </c>
      <c r="C75" s="16">
        <v>28</v>
      </c>
      <c r="D75" s="22">
        <v>0</v>
      </c>
      <c r="E75" s="22">
        <v>28</v>
      </c>
      <c r="F75" s="17">
        <v>350</v>
      </c>
      <c r="G75" s="15">
        <v>0.6</v>
      </c>
      <c r="H75" s="18">
        <f t="shared" ref="H75:H79" si="10">ROUND((C75*F75*G75),0)</f>
        <v>5880</v>
      </c>
      <c r="I75" s="28"/>
    </row>
    <row r="76" ht="20.25" hidden="1" customHeight="1" spans="1:9">
      <c r="A76" s="23" t="s">
        <v>75</v>
      </c>
      <c r="B76" s="21">
        <v>441402000</v>
      </c>
      <c r="C76" s="16">
        <v>71</v>
      </c>
      <c r="D76" s="22">
        <v>0</v>
      </c>
      <c r="E76" s="22">
        <v>71</v>
      </c>
      <c r="F76" s="17">
        <v>350</v>
      </c>
      <c r="G76" s="15">
        <v>1</v>
      </c>
      <c r="H76" s="18">
        <f t="shared" si="10"/>
        <v>24850</v>
      </c>
      <c r="I76" s="28"/>
    </row>
    <row r="77" ht="20.25" hidden="1" customHeight="1" spans="1:9">
      <c r="A77" s="23" t="s">
        <v>76</v>
      </c>
      <c r="B77" s="21">
        <v>441403000</v>
      </c>
      <c r="C77" s="16">
        <v>2690</v>
      </c>
      <c r="D77" s="22">
        <v>24</v>
      </c>
      <c r="E77" s="22">
        <v>2666</v>
      </c>
      <c r="F77" s="17">
        <v>350</v>
      </c>
      <c r="G77" s="15">
        <v>1</v>
      </c>
      <c r="H77" s="18">
        <f t="shared" si="10"/>
        <v>941500</v>
      </c>
      <c r="I77" s="28"/>
    </row>
    <row r="78" ht="20.25" hidden="1" customHeight="1" spans="1:9">
      <c r="A78" s="23" t="s">
        <v>77</v>
      </c>
      <c r="B78" s="21">
        <v>441426000</v>
      </c>
      <c r="C78" s="16">
        <v>1977</v>
      </c>
      <c r="D78" s="22">
        <v>207</v>
      </c>
      <c r="E78" s="22">
        <v>1770</v>
      </c>
      <c r="F78" s="17">
        <v>350</v>
      </c>
      <c r="G78" s="15">
        <v>1</v>
      </c>
      <c r="H78" s="18">
        <f t="shared" si="10"/>
        <v>691950</v>
      </c>
      <c r="I78" s="28"/>
    </row>
    <row r="79" ht="20.25" hidden="1" customHeight="1" spans="1:9">
      <c r="A79" s="23" t="s">
        <v>78</v>
      </c>
      <c r="B79" s="21">
        <v>441427000</v>
      </c>
      <c r="C79" s="16">
        <v>111</v>
      </c>
      <c r="D79" s="22">
        <v>10</v>
      </c>
      <c r="E79" s="22">
        <v>101</v>
      </c>
      <c r="F79" s="17">
        <v>350</v>
      </c>
      <c r="G79" s="15">
        <v>1</v>
      </c>
      <c r="H79" s="18">
        <f t="shared" si="10"/>
        <v>38850</v>
      </c>
      <c r="I79" s="28"/>
    </row>
    <row r="80" ht="20.25" hidden="1" customHeight="1" spans="1:9">
      <c r="A80" s="9" t="s">
        <v>79</v>
      </c>
      <c r="B80" s="15"/>
      <c r="C80" s="19">
        <v>4058</v>
      </c>
      <c r="D80" s="25">
        <v>198</v>
      </c>
      <c r="E80" s="25">
        <v>3860</v>
      </c>
      <c r="F80" s="17">
        <v>350</v>
      </c>
      <c r="G80" s="15" t="s">
        <v>12</v>
      </c>
      <c r="H80" s="18">
        <f t="shared" ref="H80:H84" si="11">SUM(H81)</f>
        <v>1420300</v>
      </c>
      <c r="I80" s="28"/>
    </row>
    <row r="81" ht="20.25" hidden="1" customHeight="1" spans="1:9">
      <c r="A81" s="23" t="s">
        <v>79</v>
      </c>
      <c r="B81" s="21">
        <v>441422000</v>
      </c>
      <c r="C81" s="16">
        <v>4058</v>
      </c>
      <c r="D81" s="22">
        <v>198</v>
      </c>
      <c r="E81" s="22">
        <v>3860</v>
      </c>
      <c r="F81" s="17">
        <v>350</v>
      </c>
      <c r="G81" s="15">
        <v>1</v>
      </c>
      <c r="H81" s="18">
        <f t="shared" ref="H81:H85" si="12">ROUND((C81*F81*G81),0)</f>
        <v>1420300</v>
      </c>
      <c r="I81" s="28"/>
    </row>
    <row r="82" ht="20.25" hidden="1" customHeight="1" spans="1:9">
      <c r="A82" s="9" t="s">
        <v>80</v>
      </c>
      <c r="B82" s="15"/>
      <c r="C82" s="19">
        <v>1463</v>
      </c>
      <c r="D82" s="25">
        <v>0</v>
      </c>
      <c r="E82" s="25">
        <v>1463</v>
      </c>
      <c r="F82" s="17">
        <v>350</v>
      </c>
      <c r="G82" s="15" t="s">
        <v>12</v>
      </c>
      <c r="H82" s="18">
        <f t="shared" si="11"/>
        <v>512050</v>
      </c>
      <c r="I82" s="28"/>
    </row>
    <row r="83" ht="20.25" hidden="1" customHeight="1" spans="1:9">
      <c r="A83" s="23" t="s">
        <v>80</v>
      </c>
      <c r="B83" s="21">
        <v>441481000</v>
      </c>
      <c r="C83" s="16">
        <v>1463</v>
      </c>
      <c r="D83" s="22">
        <v>0</v>
      </c>
      <c r="E83" s="22">
        <v>1463</v>
      </c>
      <c r="F83" s="17">
        <v>350</v>
      </c>
      <c r="G83" s="15">
        <v>1</v>
      </c>
      <c r="H83" s="18">
        <f t="shared" si="12"/>
        <v>512050</v>
      </c>
      <c r="I83" s="28"/>
    </row>
    <row r="84" ht="20.25" hidden="1" customHeight="1" spans="1:9">
      <c r="A84" s="9" t="s">
        <v>81</v>
      </c>
      <c r="B84" s="15"/>
      <c r="C84" s="19">
        <v>7411</v>
      </c>
      <c r="D84" s="25">
        <v>243</v>
      </c>
      <c r="E84" s="25">
        <v>7168</v>
      </c>
      <c r="F84" s="17">
        <v>350</v>
      </c>
      <c r="G84" s="15" t="s">
        <v>12</v>
      </c>
      <c r="H84" s="18">
        <f t="shared" si="11"/>
        <v>2593850</v>
      </c>
      <c r="I84" s="28"/>
    </row>
    <row r="85" ht="20.25" hidden="1" customHeight="1" spans="1:9">
      <c r="A85" s="23" t="s">
        <v>81</v>
      </c>
      <c r="B85" s="21">
        <v>441423000</v>
      </c>
      <c r="C85" s="16">
        <v>7411</v>
      </c>
      <c r="D85" s="22">
        <v>243</v>
      </c>
      <c r="E85" s="22">
        <v>7168</v>
      </c>
      <c r="F85" s="17">
        <v>350</v>
      </c>
      <c r="G85" s="15">
        <v>1</v>
      </c>
      <c r="H85" s="18">
        <f t="shared" si="12"/>
        <v>2593850</v>
      </c>
      <c r="I85" s="28"/>
    </row>
    <row r="86" ht="20.25" hidden="1" customHeight="1" spans="1:9">
      <c r="A86" s="9" t="s">
        <v>82</v>
      </c>
      <c r="B86" s="15"/>
      <c r="C86" s="19">
        <v>16930</v>
      </c>
      <c r="D86" s="25">
        <v>267</v>
      </c>
      <c r="E86" s="25">
        <v>16663</v>
      </c>
      <c r="F86" s="17">
        <v>350</v>
      </c>
      <c r="G86" s="15" t="s">
        <v>12</v>
      </c>
      <c r="H86" s="18">
        <f>SUM(H87)</f>
        <v>5925500</v>
      </c>
      <c r="I86" s="28"/>
    </row>
    <row r="87" ht="20.25" hidden="1" customHeight="1" spans="1:9">
      <c r="A87" s="23" t="s">
        <v>82</v>
      </c>
      <c r="B87" s="21">
        <v>441424000</v>
      </c>
      <c r="C87" s="16">
        <v>16930</v>
      </c>
      <c r="D87" s="22">
        <v>267</v>
      </c>
      <c r="E87" s="22">
        <v>16663</v>
      </c>
      <c r="F87" s="17">
        <v>350</v>
      </c>
      <c r="G87" s="15">
        <v>1</v>
      </c>
      <c r="H87" s="18">
        <f t="shared" ref="H87:H92" si="13">ROUND((C87*F87*G87),0)</f>
        <v>5925500</v>
      </c>
      <c r="I87" s="28"/>
    </row>
    <row r="88" ht="20.25" hidden="1" customHeight="1" spans="1:9">
      <c r="A88" s="9" t="s">
        <v>83</v>
      </c>
      <c r="B88" s="15"/>
      <c r="C88" s="19">
        <v>48836</v>
      </c>
      <c r="D88" s="19">
        <v>1899</v>
      </c>
      <c r="E88" s="19">
        <v>46937</v>
      </c>
      <c r="F88" s="17">
        <v>350</v>
      </c>
      <c r="G88" s="15" t="s">
        <v>12</v>
      </c>
      <c r="H88" s="18">
        <f>SUM(H89:H95)</f>
        <v>14435960</v>
      </c>
      <c r="I88" s="28"/>
    </row>
    <row r="89" ht="22.5" hidden="1" spans="1:9">
      <c r="A89" s="23" t="s">
        <v>84</v>
      </c>
      <c r="B89" s="21">
        <v>441300000</v>
      </c>
      <c r="C89" s="16">
        <v>544</v>
      </c>
      <c r="D89" s="22">
        <v>174</v>
      </c>
      <c r="E89" s="22">
        <v>370</v>
      </c>
      <c r="F89" s="17">
        <v>350</v>
      </c>
      <c r="G89" s="15">
        <v>0.6</v>
      </c>
      <c r="H89" s="18">
        <v>1657810</v>
      </c>
      <c r="I89" s="28" t="s">
        <v>85</v>
      </c>
    </row>
    <row r="90" ht="20.25" hidden="1" customHeight="1" spans="1:9">
      <c r="A90" s="23" t="s">
        <v>86</v>
      </c>
      <c r="B90" s="21">
        <v>441302000</v>
      </c>
      <c r="C90" s="16">
        <v>6066</v>
      </c>
      <c r="D90" s="22">
        <v>0</v>
      </c>
      <c r="E90" s="22">
        <v>6066</v>
      </c>
      <c r="F90" s="17">
        <v>350</v>
      </c>
      <c r="G90" s="15">
        <v>0.6</v>
      </c>
      <c r="H90" s="18">
        <f t="shared" si="13"/>
        <v>1273860</v>
      </c>
      <c r="I90" s="28"/>
    </row>
    <row r="91" ht="20.25" hidden="1" customHeight="1" spans="1:9">
      <c r="A91" s="23" t="s">
        <v>87</v>
      </c>
      <c r="B91" s="21">
        <v>441392000</v>
      </c>
      <c r="C91" s="16">
        <v>3449</v>
      </c>
      <c r="D91" s="22">
        <v>0</v>
      </c>
      <c r="E91" s="22">
        <v>3449</v>
      </c>
      <c r="F91" s="17">
        <v>350</v>
      </c>
      <c r="G91" s="15">
        <v>0.6</v>
      </c>
      <c r="H91" s="18"/>
      <c r="I91" s="28" t="s">
        <v>31</v>
      </c>
    </row>
    <row r="92" ht="20.25" hidden="1" customHeight="1" spans="1:9">
      <c r="A92" s="23" t="s">
        <v>88</v>
      </c>
      <c r="B92" s="21">
        <v>441303000</v>
      </c>
      <c r="C92" s="16">
        <v>8309</v>
      </c>
      <c r="D92" s="22">
        <v>0</v>
      </c>
      <c r="E92" s="22">
        <v>8309</v>
      </c>
      <c r="F92" s="17">
        <v>350</v>
      </c>
      <c r="G92" s="15">
        <v>0.8</v>
      </c>
      <c r="H92" s="18">
        <f t="shared" si="13"/>
        <v>2326520</v>
      </c>
      <c r="I92" s="28"/>
    </row>
    <row r="93" ht="20.25" hidden="1" customHeight="1" spans="1:9">
      <c r="A93" s="23" t="s">
        <v>89</v>
      </c>
      <c r="B93" s="21">
        <v>441391000</v>
      </c>
      <c r="C93" s="16">
        <v>2926</v>
      </c>
      <c r="D93" s="22">
        <v>0</v>
      </c>
      <c r="E93" s="22">
        <v>2926</v>
      </c>
      <c r="F93" s="17">
        <v>350</v>
      </c>
      <c r="G93" s="15">
        <v>0.8</v>
      </c>
      <c r="H93" s="18"/>
      <c r="I93" s="28" t="s">
        <v>31</v>
      </c>
    </row>
    <row r="94" ht="36" hidden="1" customHeight="1" spans="1:9">
      <c r="A94" s="23" t="s">
        <v>90</v>
      </c>
      <c r="B94" s="21">
        <v>441323000</v>
      </c>
      <c r="C94" s="16">
        <v>20943</v>
      </c>
      <c r="D94" s="22">
        <v>4</v>
      </c>
      <c r="E94" s="22">
        <v>20939</v>
      </c>
      <c r="F94" s="17">
        <v>350</v>
      </c>
      <c r="G94" s="15">
        <v>1</v>
      </c>
      <c r="H94" s="18">
        <f t="shared" ref="H94:H97" si="14">ROUND((C94*F94*G94),0)</f>
        <v>7330050</v>
      </c>
      <c r="I94" s="28"/>
    </row>
    <row r="95" ht="20.25" hidden="1" customHeight="1" spans="1:9">
      <c r="A95" s="23" t="s">
        <v>91</v>
      </c>
      <c r="B95" s="21">
        <v>441324000</v>
      </c>
      <c r="C95" s="16">
        <v>6599</v>
      </c>
      <c r="D95" s="22">
        <v>1721</v>
      </c>
      <c r="E95" s="22">
        <v>4878</v>
      </c>
      <c r="F95" s="17">
        <v>350</v>
      </c>
      <c r="G95" s="15">
        <v>0.8</v>
      </c>
      <c r="H95" s="18">
        <f t="shared" si="14"/>
        <v>1847720</v>
      </c>
      <c r="I95" s="28"/>
    </row>
    <row r="96" ht="20.25" hidden="1" customHeight="1" spans="1:9">
      <c r="A96" s="9" t="s">
        <v>92</v>
      </c>
      <c r="B96" s="15"/>
      <c r="C96" s="19">
        <v>31148</v>
      </c>
      <c r="D96" s="25">
        <v>1294</v>
      </c>
      <c r="E96" s="25">
        <v>29854</v>
      </c>
      <c r="F96" s="17">
        <v>350</v>
      </c>
      <c r="G96" s="15" t="s">
        <v>12</v>
      </c>
      <c r="H96" s="18">
        <f>SUM(H97)</f>
        <v>8721440</v>
      </c>
      <c r="I96" s="28"/>
    </row>
    <row r="97" ht="20.25" hidden="1" customHeight="1" spans="1:9">
      <c r="A97" s="23" t="s">
        <v>92</v>
      </c>
      <c r="B97" s="21">
        <v>441322000</v>
      </c>
      <c r="C97" s="16">
        <v>31148</v>
      </c>
      <c r="D97" s="22">
        <v>1294</v>
      </c>
      <c r="E97" s="22">
        <v>29854</v>
      </c>
      <c r="F97" s="17">
        <v>350</v>
      </c>
      <c r="G97" s="15">
        <v>0.8</v>
      </c>
      <c r="H97" s="18">
        <f t="shared" si="14"/>
        <v>8721440</v>
      </c>
      <c r="I97" s="28"/>
    </row>
    <row r="98" ht="20.25" hidden="1" customHeight="1" spans="1:9">
      <c r="A98" s="9" t="s">
        <v>93</v>
      </c>
      <c r="B98" s="15"/>
      <c r="C98" s="19">
        <v>578</v>
      </c>
      <c r="D98" s="19">
        <v>17</v>
      </c>
      <c r="E98" s="19">
        <v>561</v>
      </c>
      <c r="F98" s="17">
        <v>350</v>
      </c>
      <c r="G98" s="15" t="s">
        <v>12</v>
      </c>
      <c r="H98" s="18">
        <f>SUM(H99:H100)</f>
        <v>188300</v>
      </c>
      <c r="I98" s="28"/>
    </row>
    <row r="99" ht="20.25" hidden="1" customHeight="1" spans="1:9">
      <c r="A99" s="23" t="s">
        <v>94</v>
      </c>
      <c r="B99" s="21">
        <v>441500000</v>
      </c>
      <c r="C99" s="16">
        <v>100</v>
      </c>
      <c r="D99" s="22">
        <v>17</v>
      </c>
      <c r="E99" s="22">
        <v>83</v>
      </c>
      <c r="F99" s="17">
        <v>350</v>
      </c>
      <c r="G99" s="15">
        <v>0.6</v>
      </c>
      <c r="H99" s="18">
        <f t="shared" ref="H99:H102" si="15">ROUND((C99*F99*G99),0)</f>
        <v>21000</v>
      </c>
      <c r="I99" s="28"/>
    </row>
    <row r="100" ht="20.25" hidden="1" customHeight="1" spans="1:9">
      <c r="A100" s="23" t="s">
        <v>95</v>
      </c>
      <c r="B100" s="21">
        <v>441502000</v>
      </c>
      <c r="C100" s="16">
        <v>478</v>
      </c>
      <c r="D100" s="22">
        <v>0</v>
      </c>
      <c r="E100" s="22">
        <v>478</v>
      </c>
      <c r="F100" s="17">
        <v>350</v>
      </c>
      <c r="G100" s="15">
        <v>1</v>
      </c>
      <c r="H100" s="18">
        <f t="shared" si="15"/>
        <v>167300</v>
      </c>
      <c r="I100" s="28"/>
    </row>
    <row r="101" ht="20.25" hidden="1" customHeight="1" spans="1:9">
      <c r="A101" s="9" t="s">
        <v>96</v>
      </c>
      <c r="B101" s="15"/>
      <c r="C101" s="19">
        <v>482</v>
      </c>
      <c r="D101" s="25">
        <v>0</v>
      </c>
      <c r="E101" s="25">
        <v>482</v>
      </c>
      <c r="F101" s="17">
        <v>350</v>
      </c>
      <c r="G101" s="15" t="s">
        <v>12</v>
      </c>
      <c r="H101" s="18">
        <f>SUM(H102)</f>
        <v>168700</v>
      </c>
      <c r="I101" s="28"/>
    </row>
    <row r="102" ht="20.25" hidden="1" customHeight="1" spans="1:9">
      <c r="A102" s="23" t="s">
        <v>96</v>
      </c>
      <c r="B102" s="21">
        <v>441521000</v>
      </c>
      <c r="C102" s="16">
        <v>482</v>
      </c>
      <c r="D102" s="22">
        <v>0</v>
      </c>
      <c r="E102" s="22">
        <v>482</v>
      </c>
      <c r="F102" s="17">
        <v>350</v>
      </c>
      <c r="G102" s="15">
        <v>1</v>
      </c>
      <c r="H102" s="18">
        <f t="shared" si="15"/>
        <v>168700</v>
      </c>
      <c r="I102" s="28"/>
    </row>
    <row r="103" ht="20.25" hidden="1" customHeight="1" spans="1:9">
      <c r="A103" s="23" t="s">
        <v>97</v>
      </c>
      <c r="B103" s="21">
        <v>441591000</v>
      </c>
      <c r="C103" s="16">
        <v>0</v>
      </c>
      <c r="D103" s="22">
        <v>0</v>
      </c>
      <c r="E103" s="22">
        <v>0</v>
      </c>
      <c r="F103" s="17">
        <v>350</v>
      </c>
      <c r="G103" s="15">
        <v>1</v>
      </c>
      <c r="H103" s="18"/>
      <c r="I103" s="28" t="s">
        <v>31</v>
      </c>
    </row>
    <row r="104" ht="20.25" hidden="1" customHeight="1" spans="1:9">
      <c r="A104" s="9" t="s">
        <v>98</v>
      </c>
      <c r="B104" s="15"/>
      <c r="C104" s="19">
        <v>500</v>
      </c>
      <c r="D104" s="25">
        <v>0</v>
      </c>
      <c r="E104" s="25">
        <v>500</v>
      </c>
      <c r="F104" s="17">
        <v>350</v>
      </c>
      <c r="G104" s="15" t="s">
        <v>12</v>
      </c>
      <c r="H104" s="18">
        <f t="shared" ref="H104:H109" si="16">SUM(H105)</f>
        <v>175000</v>
      </c>
      <c r="I104" s="28"/>
    </row>
    <row r="105" ht="20.25" hidden="1" customHeight="1" spans="1:9">
      <c r="A105" s="23" t="s">
        <v>98</v>
      </c>
      <c r="B105" s="21">
        <v>441581000</v>
      </c>
      <c r="C105" s="16">
        <v>500</v>
      </c>
      <c r="D105" s="22">
        <v>0</v>
      </c>
      <c r="E105" s="22">
        <v>500</v>
      </c>
      <c r="F105" s="17">
        <v>350</v>
      </c>
      <c r="G105" s="15">
        <v>1</v>
      </c>
      <c r="H105" s="18">
        <f t="shared" ref="H105:H110" si="17">ROUND((C105*F105*G105),0)</f>
        <v>175000</v>
      </c>
      <c r="I105" s="28"/>
    </row>
    <row r="106" ht="20.25" hidden="1" customHeight="1" spans="1:9">
      <c r="A106" s="23" t="s">
        <v>99</v>
      </c>
      <c r="B106" s="21">
        <v>441592000</v>
      </c>
      <c r="C106" s="16">
        <v>0</v>
      </c>
      <c r="D106" s="22">
        <v>0</v>
      </c>
      <c r="E106" s="22">
        <v>0</v>
      </c>
      <c r="F106" s="17">
        <v>350</v>
      </c>
      <c r="G106" s="15">
        <v>1</v>
      </c>
      <c r="H106" s="18"/>
      <c r="I106" s="28" t="s">
        <v>31</v>
      </c>
    </row>
    <row r="107" ht="20.25" hidden="1" customHeight="1" spans="1:9">
      <c r="A107" s="9" t="s">
        <v>100</v>
      </c>
      <c r="B107" s="15"/>
      <c r="C107" s="19">
        <v>0</v>
      </c>
      <c r="D107" s="25">
        <v>0</v>
      </c>
      <c r="E107" s="25">
        <v>0</v>
      </c>
      <c r="F107" s="17">
        <v>350</v>
      </c>
      <c r="G107" s="15" t="s">
        <v>12</v>
      </c>
      <c r="H107" s="18">
        <f t="shared" si="16"/>
        <v>0</v>
      </c>
      <c r="I107" s="28"/>
    </row>
    <row r="108" ht="20.25" hidden="1" customHeight="1" spans="1:9">
      <c r="A108" s="23" t="s">
        <v>100</v>
      </c>
      <c r="B108" s="21">
        <v>441523000</v>
      </c>
      <c r="C108" s="16">
        <v>0</v>
      </c>
      <c r="D108" s="22">
        <v>0</v>
      </c>
      <c r="E108" s="22">
        <v>0</v>
      </c>
      <c r="F108" s="17">
        <v>350</v>
      </c>
      <c r="G108" s="15">
        <v>1</v>
      </c>
      <c r="H108" s="18">
        <f t="shared" si="17"/>
        <v>0</v>
      </c>
      <c r="I108" s="28"/>
    </row>
    <row r="109" ht="20.25" hidden="1" customHeight="1" spans="1:9">
      <c r="A109" s="9" t="s">
        <v>101</v>
      </c>
      <c r="B109" s="15"/>
      <c r="C109" s="19">
        <v>97646</v>
      </c>
      <c r="D109" s="25">
        <v>204</v>
      </c>
      <c r="E109" s="25">
        <v>97442</v>
      </c>
      <c r="F109" s="17">
        <v>350</v>
      </c>
      <c r="G109" s="15" t="s">
        <v>12</v>
      </c>
      <c r="H109" s="18">
        <f t="shared" si="16"/>
        <v>17088050</v>
      </c>
      <c r="I109" s="28"/>
    </row>
    <row r="110" ht="20.25" hidden="1" customHeight="1" spans="1:9">
      <c r="A110" s="23" t="s">
        <v>101</v>
      </c>
      <c r="B110" s="21">
        <v>441900000</v>
      </c>
      <c r="C110" s="16">
        <v>97646</v>
      </c>
      <c r="D110" s="22">
        <v>204</v>
      </c>
      <c r="E110" s="22">
        <v>97442</v>
      </c>
      <c r="F110" s="17">
        <v>350</v>
      </c>
      <c r="G110" s="15">
        <v>0.5</v>
      </c>
      <c r="H110" s="18">
        <f t="shared" si="17"/>
        <v>17088050</v>
      </c>
      <c r="I110" s="28"/>
    </row>
    <row r="111" ht="20.25" hidden="1" customHeight="1" spans="1:9">
      <c r="A111" s="9" t="s">
        <v>102</v>
      </c>
      <c r="B111" s="15"/>
      <c r="C111" s="19">
        <v>30083</v>
      </c>
      <c r="D111" s="30">
        <v>278</v>
      </c>
      <c r="E111" s="30">
        <v>29805</v>
      </c>
      <c r="F111" s="17">
        <v>350</v>
      </c>
      <c r="G111" s="15" t="s">
        <v>12</v>
      </c>
      <c r="H111" s="18">
        <f>SUM(H112)</f>
        <v>5264525</v>
      </c>
      <c r="I111" s="28"/>
    </row>
    <row r="112" ht="20.25" hidden="1" customHeight="1" spans="1:9">
      <c r="A112" s="23" t="s">
        <v>102</v>
      </c>
      <c r="B112" s="21">
        <v>442000000</v>
      </c>
      <c r="C112" s="16">
        <v>30083</v>
      </c>
      <c r="D112" s="22">
        <v>278</v>
      </c>
      <c r="E112" s="22">
        <v>29805</v>
      </c>
      <c r="F112" s="17">
        <v>350</v>
      </c>
      <c r="G112" s="15">
        <v>0.5</v>
      </c>
      <c r="H112" s="18">
        <f t="shared" ref="H112:H121" si="18">ROUND((C112*F112*G112),0)</f>
        <v>5264525</v>
      </c>
      <c r="I112" s="28"/>
    </row>
    <row r="113" ht="20.25" customHeight="1" spans="1:9">
      <c r="A113" s="9" t="s">
        <v>103</v>
      </c>
      <c r="B113" s="15"/>
      <c r="C113" s="19">
        <v>63106</v>
      </c>
      <c r="D113" s="19">
        <v>294</v>
      </c>
      <c r="E113" s="19">
        <v>62812</v>
      </c>
      <c r="F113" s="17">
        <v>350</v>
      </c>
      <c r="G113" s="15" t="s">
        <v>12</v>
      </c>
      <c r="H113" s="18">
        <f>SUM(H114:H121)</f>
        <v>13373255</v>
      </c>
      <c r="I113" s="28"/>
    </row>
    <row r="114" ht="39" customHeight="1" spans="1:9">
      <c r="A114" s="23" t="s">
        <v>104</v>
      </c>
      <c r="B114" s="21">
        <v>440700000</v>
      </c>
      <c r="C114" s="16">
        <v>599</v>
      </c>
      <c r="D114" s="22">
        <v>206</v>
      </c>
      <c r="E114" s="22">
        <v>393</v>
      </c>
      <c r="F114" s="17">
        <v>350</v>
      </c>
      <c r="G114" s="15">
        <v>0.5</v>
      </c>
      <c r="H114" s="18">
        <f t="shared" si="18"/>
        <v>104825</v>
      </c>
      <c r="I114" s="31" t="s">
        <v>105</v>
      </c>
    </row>
    <row r="115" ht="20.25" customHeight="1" spans="1:9">
      <c r="A115" s="23" t="s">
        <v>106</v>
      </c>
      <c r="B115" s="21">
        <v>440703000</v>
      </c>
      <c r="C115" s="16">
        <v>1991</v>
      </c>
      <c r="D115" s="22">
        <v>0</v>
      </c>
      <c r="E115" s="22">
        <v>1991</v>
      </c>
      <c r="F115" s="17">
        <v>350</v>
      </c>
      <c r="G115" s="15">
        <v>0.5</v>
      </c>
      <c r="H115" s="18">
        <f t="shared" si="18"/>
        <v>348425</v>
      </c>
      <c r="I115" s="28"/>
    </row>
    <row r="116" ht="20.25" customHeight="1" spans="1:9">
      <c r="A116" s="23" t="s">
        <v>107</v>
      </c>
      <c r="B116" s="21">
        <v>440704000</v>
      </c>
      <c r="C116" s="16">
        <v>0</v>
      </c>
      <c r="D116" s="22">
        <v>0</v>
      </c>
      <c r="E116" s="22">
        <v>0</v>
      </c>
      <c r="F116" s="17">
        <v>350</v>
      </c>
      <c r="G116" s="15">
        <v>0.5</v>
      </c>
      <c r="H116" s="18">
        <f t="shared" si="18"/>
        <v>0</v>
      </c>
      <c r="I116" s="28"/>
    </row>
    <row r="117" ht="20.25" customHeight="1" spans="1:9">
      <c r="A117" s="23" t="s">
        <v>108</v>
      </c>
      <c r="B117" s="21">
        <v>440705000</v>
      </c>
      <c r="C117" s="16">
        <v>3793</v>
      </c>
      <c r="D117" s="22">
        <v>0</v>
      </c>
      <c r="E117" s="22">
        <v>3793</v>
      </c>
      <c r="F117" s="17">
        <v>350</v>
      </c>
      <c r="G117" s="15">
        <v>0.5</v>
      </c>
      <c r="H117" s="18">
        <f t="shared" si="18"/>
        <v>663775</v>
      </c>
      <c r="I117" s="28"/>
    </row>
    <row r="118" ht="20.25" customHeight="1" spans="1:9">
      <c r="A118" s="23" t="s">
        <v>109</v>
      </c>
      <c r="B118" s="21">
        <v>440781000</v>
      </c>
      <c r="C118" s="16">
        <v>20996</v>
      </c>
      <c r="D118" s="22">
        <v>88</v>
      </c>
      <c r="E118" s="22">
        <v>20908</v>
      </c>
      <c r="F118" s="17">
        <v>350</v>
      </c>
      <c r="G118" s="15">
        <v>0.6</v>
      </c>
      <c r="H118" s="18">
        <f t="shared" si="18"/>
        <v>4409160</v>
      </c>
      <c r="I118" s="28"/>
    </row>
    <row r="119" ht="20.25" customHeight="1" spans="1:9">
      <c r="A119" s="23" t="s">
        <v>110</v>
      </c>
      <c r="B119" s="21">
        <v>440783000</v>
      </c>
      <c r="C119" s="16">
        <v>8922</v>
      </c>
      <c r="D119" s="22">
        <v>0</v>
      </c>
      <c r="E119" s="22">
        <v>8922</v>
      </c>
      <c r="F119" s="17">
        <v>350</v>
      </c>
      <c r="G119" s="15">
        <v>0.6</v>
      </c>
      <c r="H119" s="18">
        <f t="shared" si="18"/>
        <v>1873620</v>
      </c>
      <c r="I119" s="28"/>
    </row>
    <row r="120" ht="20.25" customHeight="1" spans="1:9">
      <c r="A120" s="23" t="s">
        <v>111</v>
      </c>
      <c r="B120" s="21">
        <v>440784000</v>
      </c>
      <c r="C120" s="16">
        <v>14590</v>
      </c>
      <c r="D120" s="22">
        <v>0</v>
      </c>
      <c r="E120" s="22">
        <v>14590</v>
      </c>
      <c r="F120" s="17">
        <v>350</v>
      </c>
      <c r="G120" s="15">
        <v>0.5</v>
      </c>
      <c r="H120" s="18">
        <f t="shared" si="18"/>
        <v>2553250</v>
      </c>
      <c r="I120" s="28"/>
    </row>
    <row r="121" ht="20.25" customHeight="1" spans="1:9">
      <c r="A121" s="23" t="s">
        <v>112</v>
      </c>
      <c r="B121" s="21">
        <v>440785000</v>
      </c>
      <c r="C121" s="16">
        <v>12215</v>
      </c>
      <c r="D121" s="22">
        <v>0</v>
      </c>
      <c r="E121" s="22">
        <v>12215</v>
      </c>
      <c r="F121" s="17">
        <v>350</v>
      </c>
      <c r="G121" s="15">
        <v>0.8</v>
      </c>
      <c r="H121" s="18">
        <f t="shared" si="18"/>
        <v>3420200</v>
      </c>
      <c r="I121" s="28"/>
    </row>
    <row r="122" ht="20.25" hidden="1" customHeight="1" spans="1:9">
      <c r="A122" s="9" t="s">
        <v>113</v>
      </c>
      <c r="B122" s="15"/>
      <c r="C122" s="19">
        <v>19178</v>
      </c>
      <c r="D122" s="19">
        <v>1689</v>
      </c>
      <c r="E122" s="19">
        <v>17489</v>
      </c>
      <c r="F122" s="17">
        <v>350</v>
      </c>
      <c r="G122" s="15" t="s">
        <v>12</v>
      </c>
      <c r="H122" s="18">
        <f>SUM(H123:H129)</f>
        <v>4951870</v>
      </c>
      <c r="I122" s="28"/>
    </row>
    <row r="123" ht="39" hidden="1" customHeight="1" spans="1:9">
      <c r="A123" s="23" t="s">
        <v>114</v>
      </c>
      <c r="B123" s="21">
        <v>441700000</v>
      </c>
      <c r="C123" s="16">
        <v>192</v>
      </c>
      <c r="D123" s="22">
        <v>19</v>
      </c>
      <c r="E123" s="22">
        <v>173</v>
      </c>
      <c r="F123" s="17">
        <v>350</v>
      </c>
      <c r="G123" s="15">
        <v>0.6</v>
      </c>
      <c r="H123" s="18">
        <v>620970</v>
      </c>
      <c r="I123" s="32" t="s">
        <v>115</v>
      </c>
    </row>
    <row r="124" ht="20.25" hidden="1" customHeight="1" spans="1:9">
      <c r="A124" s="23" t="s">
        <v>116</v>
      </c>
      <c r="B124" s="21">
        <v>441791000</v>
      </c>
      <c r="C124" s="16">
        <v>1770</v>
      </c>
      <c r="D124" s="22">
        <v>0</v>
      </c>
      <c r="E124" s="22">
        <v>1770</v>
      </c>
      <c r="F124" s="17">
        <v>350</v>
      </c>
      <c r="G124" s="15">
        <v>0.6</v>
      </c>
      <c r="H124" s="18"/>
      <c r="I124" s="28" t="s">
        <v>31</v>
      </c>
    </row>
    <row r="125" ht="20.25" hidden="1" customHeight="1" spans="1:9">
      <c r="A125" s="23" t="s">
        <v>117</v>
      </c>
      <c r="B125" s="21">
        <v>441792000</v>
      </c>
      <c r="C125" s="16">
        <v>0</v>
      </c>
      <c r="D125" s="22">
        <v>0</v>
      </c>
      <c r="E125" s="22">
        <v>0</v>
      </c>
      <c r="F125" s="17">
        <v>350</v>
      </c>
      <c r="G125" s="15">
        <v>0.6</v>
      </c>
      <c r="H125" s="18"/>
      <c r="I125" s="28" t="s">
        <v>31</v>
      </c>
    </row>
    <row r="126" ht="20.25" hidden="1" customHeight="1" spans="1:9">
      <c r="A126" s="23" t="s">
        <v>118</v>
      </c>
      <c r="B126" s="21">
        <v>441793000</v>
      </c>
      <c r="C126" s="16">
        <v>995</v>
      </c>
      <c r="D126" s="22">
        <v>98</v>
      </c>
      <c r="E126" s="22">
        <v>897</v>
      </c>
      <c r="F126" s="17">
        <v>350</v>
      </c>
      <c r="G126" s="15">
        <v>0.6</v>
      </c>
      <c r="H126" s="18"/>
      <c r="I126" s="28" t="s">
        <v>31</v>
      </c>
    </row>
    <row r="127" ht="20.25" hidden="1" customHeight="1" spans="1:9">
      <c r="A127" s="23" t="s">
        <v>119</v>
      </c>
      <c r="B127" s="21">
        <v>441702000</v>
      </c>
      <c r="C127" s="16">
        <v>3014</v>
      </c>
      <c r="D127" s="22">
        <v>118</v>
      </c>
      <c r="E127" s="22">
        <v>2896</v>
      </c>
      <c r="F127" s="17">
        <v>350</v>
      </c>
      <c r="G127" s="15">
        <v>0.6</v>
      </c>
      <c r="H127" s="18">
        <f>ROUND((C127*F127*G127),0)</f>
        <v>632940</v>
      </c>
      <c r="I127" s="28"/>
    </row>
    <row r="128" ht="20.25" hidden="1" customHeight="1" spans="1:9">
      <c r="A128" s="23" t="s">
        <v>120</v>
      </c>
      <c r="B128" s="21">
        <v>441704000</v>
      </c>
      <c r="C128" s="16">
        <v>5453</v>
      </c>
      <c r="D128" s="22">
        <v>396</v>
      </c>
      <c r="E128" s="22">
        <v>5057</v>
      </c>
      <c r="F128" s="17">
        <v>350</v>
      </c>
      <c r="G128" s="15">
        <v>0.8</v>
      </c>
      <c r="H128" s="18">
        <f t="shared" ref="H127:H129" si="19">ROUND((C128*F128*G128),0)</f>
        <v>1526840</v>
      </c>
      <c r="I128" s="28"/>
    </row>
    <row r="129" ht="20.25" hidden="1" customHeight="1" spans="1:9">
      <c r="A129" s="23" t="s">
        <v>121</v>
      </c>
      <c r="B129" s="21">
        <v>441721000</v>
      </c>
      <c r="C129" s="16">
        <v>7754</v>
      </c>
      <c r="D129" s="22">
        <v>1058</v>
      </c>
      <c r="E129" s="22">
        <v>6696</v>
      </c>
      <c r="F129" s="17">
        <v>350</v>
      </c>
      <c r="G129" s="15">
        <v>0.8</v>
      </c>
      <c r="H129" s="18">
        <f t="shared" si="19"/>
        <v>2171120</v>
      </c>
      <c r="I129" s="28"/>
    </row>
    <row r="130" ht="22.5" hidden="1" customHeight="1" spans="1:9">
      <c r="A130" s="9" t="s">
        <v>122</v>
      </c>
      <c r="B130" s="15"/>
      <c r="C130" s="19">
        <v>41324</v>
      </c>
      <c r="D130" s="25">
        <v>13462</v>
      </c>
      <c r="E130" s="25">
        <v>27862</v>
      </c>
      <c r="F130" s="17">
        <v>350</v>
      </c>
      <c r="G130" s="15" t="s">
        <v>12</v>
      </c>
      <c r="H130" s="18">
        <f>SUM(H131)</f>
        <v>11570720</v>
      </c>
      <c r="I130" s="28"/>
    </row>
    <row r="131" ht="20.25" hidden="1" customHeight="1" spans="1:9">
      <c r="A131" s="23" t="s">
        <v>122</v>
      </c>
      <c r="B131" s="21">
        <v>441781000</v>
      </c>
      <c r="C131" s="16">
        <v>41324</v>
      </c>
      <c r="D131" s="22">
        <v>13462</v>
      </c>
      <c r="E131" s="22">
        <v>27862</v>
      </c>
      <c r="F131" s="17">
        <v>350</v>
      </c>
      <c r="G131" s="15">
        <v>0.8</v>
      </c>
      <c r="H131" s="18">
        <f t="shared" ref="H131:H136" si="20">ROUND((C131*F131*G131),0)</f>
        <v>11570720</v>
      </c>
      <c r="I131" s="28"/>
    </row>
    <row r="132" ht="20.25" hidden="1" customHeight="1" spans="1:9">
      <c r="A132" s="9" t="s">
        <v>123</v>
      </c>
      <c r="B132" s="15"/>
      <c r="C132" s="19">
        <v>54989</v>
      </c>
      <c r="D132" s="19">
        <v>8436</v>
      </c>
      <c r="E132" s="19">
        <v>46553</v>
      </c>
      <c r="F132" s="17">
        <v>350</v>
      </c>
      <c r="G132" s="15" t="s">
        <v>12</v>
      </c>
      <c r="H132" s="18">
        <f>SUM(H133:H140)</f>
        <v>14377300</v>
      </c>
      <c r="I132" s="28"/>
    </row>
    <row r="133" ht="20.25" hidden="1" customHeight="1" spans="1:9">
      <c r="A133" s="23" t="s">
        <v>124</v>
      </c>
      <c r="B133" s="21">
        <v>440800000</v>
      </c>
      <c r="C133" s="16">
        <v>0</v>
      </c>
      <c r="D133" s="22">
        <v>0</v>
      </c>
      <c r="E133" s="22">
        <v>0</v>
      </c>
      <c r="F133" s="17">
        <v>350</v>
      </c>
      <c r="G133" s="15">
        <v>0.6</v>
      </c>
      <c r="H133" s="18">
        <v>1143030</v>
      </c>
      <c r="I133" s="28" t="s">
        <v>125</v>
      </c>
    </row>
    <row r="134" ht="20.25" hidden="1" customHeight="1" spans="1:9">
      <c r="A134" s="23" t="s">
        <v>126</v>
      </c>
      <c r="B134" s="21">
        <v>440802000</v>
      </c>
      <c r="C134" s="16">
        <v>0</v>
      </c>
      <c r="D134" s="22">
        <v>0</v>
      </c>
      <c r="E134" s="22">
        <v>0</v>
      </c>
      <c r="F134" s="17">
        <v>350</v>
      </c>
      <c r="G134" s="15">
        <v>0.6</v>
      </c>
      <c r="H134" s="18">
        <f t="shared" si="20"/>
        <v>0</v>
      </c>
      <c r="I134" s="28"/>
    </row>
    <row r="135" ht="20.25" hidden="1" customHeight="1" spans="1:9">
      <c r="A135" s="23" t="s">
        <v>127</v>
      </c>
      <c r="B135" s="21">
        <v>440803000</v>
      </c>
      <c r="C135" s="16">
        <v>184</v>
      </c>
      <c r="D135" s="22">
        <v>0</v>
      </c>
      <c r="E135" s="22">
        <v>184</v>
      </c>
      <c r="F135" s="17">
        <v>350</v>
      </c>
      <c r="G135" s="15">
        <v>0.6</v>
      </c>
      <c r="H135" s="18">
        <f t="shared" si="20"/>
        <v>38640</v>
      </c>
      <c r="I135" s="28"/>
    </row>
    <row r="136" ht="20.25" hidden="1" customHeight="1" spans="1:9">
      <c r="A136" s="23" t="s">
        <v>128</v>
      </c>
      <c r="B136" s="21">
        <v>440811000</v>
      </c>
      <c r="C136" s="16">
        <v>4586</v>
      </c>
      <c r="D136" s="22">
        <v>400</v>
      </c>
      <c r="E136" s="22">
        <v>4186</v>
      </c>
      <c r="F136" s="17">
        <v>350</v>
      </c>
      <c r="G136" s="15">
        <v>0.6</v>
      </c>
      <c r="H136" s="18">
        <f t="shared" si="20"/>
        <v>963060</v>
      </c>
      <c r="I136" s="28"/>
    </row>
    <row r="137" ht="20.25" hidden="1" customHeight="1" spans="1:9">
      <c r="A137" s="23" t="s">
        <v>129</v>
      </c>
      <c r="B137" s="21">
        <v>440892000</v>
      </c>
      <c r="C137" s="16">
        <v>5443</v>
      </c>
      <c r="D137" s="22">
        <v>381</v>
      </c>
      <c r="E137" s="22">
        <v>5062</v>
      </c>
      <c r="F137" s="17">
        <v>350</v>
      </c>
      <c r="G137" s="15">
        <v>0.6</v>
      </c>
      <c r="H137" s="18"/>
      <c r="I137" s="28" t="s">
        <v>31</v>
      </c>
    </row>
    <row r="138" ht="20.25" hidden="1" customHeight="1" spans="1:9">
      <c r="A138" s="23" t="s">
        <v>130</v>
      </c>
      <c r="B138" s="21">
        <v>440804000</v>
      </c>
      <c r="C138" s="16">
        <v>4353</v>
      </c>
      <c r="D138" s="22">
        <v>859</v>
      </c>
      <c r="E138" s="22">
        <v>3494</v>
      </c>
      <c r="F138" s="17">
        <v>350</v>
      </c>
      <c r="G138" s="15">
        <v>0.6</v>
      </c>
      <c r="H138" s="18">
        <f t="shared" ref="H138:H140" si="21">ROUND((C138*F138*G138),0)</f>
        <v>914130</v>
      </c>
      <c r="I138" s="28"/>
    </row>
    <row r="139" ht="20.25" hidden="1" customHeight="1" spans="1:9">
      <c r="A139" s="23" t="s">
        <v>131</v>
      </c>
      <c r="B139" s="21">
        <v>440883000</v>
      </c>
      <c r="C139" s="16">
        <v>13894</v>
      </c>
      <c r="D139" s="22">
        <v>1924</v>
      </c>
      <c r="E139" s="22">
        <v>11970</v>
      </c>
      <c r="F139" s="17">
        <v>350</v>
      </c>
      <c r="G139" s="15">
        <v>0.8</v>
      </c>
      <c r="H139" s="18">
        <f t="shared" si="21"/>
        <v>3890320</v>
      </c>
      <c r="I139" s="28"/>
    </row>
    <row r="140" ht="20.25" hidden="1" customHeight="1" spans="1:9">
      <c r="A140" s="23" t="s">
        <v>132</v>
      </c>
      <c r="B140" s="21">
        <v>440823000</v>
      </c>
      <c r="C140" s="16">
        <v>26529</v>
      </c>
      <c r="D140" s="22">
        <v>4872</v>
      </c>
      <c r="E140" s="22">
        <v>21657</v>
      </c>
      <c r="F140" s="17">
        <v>350</v>
      </c>
      <c r="G140" s="15">
        <v>0.8</v>
      </c>
      <c r="H140" s="18">
        <f t="shared" si="21"/>
        <v>7428120</v>
      </c>
      <c r="I140" s="28"/>
    </row>
    <row r="141" ht="20.25" hidden="1" customHeight="1" spans="1:9">
      <c r="A141" s="9" t="s">
        <v>133</v>
      </c>
      <c r="B141" s="15"/>
      <c r="C141" s="19">
        <v>25819</v>
      </c>
      <c r="D141" s="25">
        <v>5319</v>
      </c>
      <c r="E141" s="25">
        <v>20500</v>
      </c>
      <c r="F141" s="17">
        <v>350</v>
      </c>
      <c r="G141" s="15" t="s">
        <v>12</v>
      </c>
      <c r="H141" s="18">
        <f t="shared" ref="H141:H145" si="22">SUM(H142)</f>
        <v>7229320</v>
      </c>
      <c r="I141" s="28"/>
    </row>
    <row r="142" ht="20.25" hidden="1" customHeight="1" spans="1:9">
      <c r="A142" s="23" t="s">
        <v>133</v>
      </c>
      <c r="B142" s="21">
        <v>440882000</v>
      </c>
      <c r="C142" s="16">
        <v>25819</v>
      </c>
      <c r="D142" s="22">
        <v>5319</v>
      </c>
      <c r="E142" s="22">
        <v>20500</v>
      </c>
      <c r="F142" s="17">
        <v>350</v>
      </c>
      <c r="G142" s="15">
        <v>0.8</v>
      </c>
      <c r="H142" s="18">
        <f t="shared" ref="H142:H146" si="23">ROUND((C142*F142*G142),0)</f>
        <v>7229320</v>
      </c>
      <c r="I142" s="28"/>
    </row>
    <row r="143" ht="20.25" hidden="1" customHeight="1" spans="1:9">
      <c r="A143" s="9" t="s">
        <v>134</v>
      </c>
      <c r="B143" s="15"/>
      <c r="C143" s="19">
        <v>39013</v>
      </c>
      <c r="D143" s="25">
        <v>2947</v>
      </c>
      <c r="E143" s="25">
        <v>36066</v>
      </c>
      <c r="F143" s="17">
        <v>350</v>
      </c>
      <c r="G143" s="15" t="s">
        <v>12</v>
      </c>
      <c r="H143" s="18">
        <f t="shared" si="22"/>
        <v>10923640</v>
      </c>
      <c r="I143" s="28"/>
    </row>
    <row r="144" ht="20.25" hidden="1" customHeight="1" spans="1:9">
      <c r="A144" s="23" t="s">
        <v>134</v>
      </c>
      <c r="B144" s="21">
        <v>440881000</v>
      </c>
      <c r="C144" s="16">
        <v>39013</v>
      </c>
      <c r="D144" s="22">
        <v>2947</v>
      </c>
      <c r="E144" s="22">
        <v>36066</v>
      </c>
      <c r="F144" s="17">
        <v>350</v>
      </c>
      <c r="G144" s="15">
        <v>0.8</v>
      </c>
      <c r="H144" s="18">
        <f t="shared" si="23"/>
        <v>10923640</v>
      </c>
      <c r="I144" s="28"/>
    </row>
    <row r="145" ht="20.25" hidden="1" customHeight="1" spans="1:9">
      <c r="A145" s="9" t="s">
        <v>135</v>
      </c>
      <c r="B145" s="15"/>
      <c r="C145" s="19">
        <v>20119</v>
      </c>
      <c r="D145" s="25">
        <v>5703</v>
      </c>
      <c r="E145" s="25">
        <v>14416</v>
      </c>
      <c r="F145" s="17">
        <v>350</v>
      </c>
      <c r="G145" s="15" t="s">
        <v>12</v>
      </c>
      <c r="H145" s="18">
        <f t="shared" si="22"/>
        <v>5633320</v>
      </c>
      <c r="I145" s="28"/>
    </row>
    <row r="146" ht="20.25" hidden="1" customHeight="1" spans="1:9">
      <c r="A146" s="23" t="s">
        <v>135</v>
      </c>
      <c r="B146" s="21">
        <v>440825000</v>
      </c>
      <c r="C146" s="16">
        <v>20119</v>
      </c>
      <c r="D146" s="22">
        <v>5703</v>
      </c>
      <c r="E146" s="22">
        <v>14416</v>
      </c>
      <c r="F146" s="17">
        <v>350</v>
      </c>
      <c r="G146" s="15">
        <v>0.8</v>
      </c>
      <c r="H146" s="18">
        <f t="shared" si="23"/>
        <v>5633320</v>
      </c>
      <c r="I146" s="28"/>
    </row>
    <row r="147" ht="20.25" hidden="1" customHeight="1" spans="1:9">
      <c r="A147" s="9" t="s">
        <v>136</v>
      </c>
      <c r="B147" s="15"/>
      <c r="C147" s="19">
        <v>175592</v>
      </c>
      <c r="D147" s="19">
        <v>71261</v>
      </c>
      <c r="E147" s="19">
        <v>104331</v>
      </c>
      <c r="F147" s="17">
        <v>350</v>
      </c>
      <c r="G147" s="15" t="s">
        <v>12</v>
      </c>
      <c r="H147" s="18">
        <f>SUM(H148:H151)</f>
        <v>46718280</v>
      </c>
      <c r="I147" s="28"/>
    </row>
    <row r="148" ht="22.5" hidden="1" spans="1:9">
      <c r="A148" s="23" t="s">
        <v>137</v>
      </c>
      <c r="B148" s="21">
        <v>440900000</v>
      </c>
      <c r="C148" s="16">
        <v>6801</v>
      </c>
      <c r="D148" s="22">
        <v>2405</v>
      </c>
      <c r="E148" s="22">
        <v>4396</v>
      </c>
      <c r="F148" s="17">
        <v>350</v>
      </c>
      <c r="G148" s="15">
        <v>0.6</v>
      </c>
      <c r="H148" s="18">
        <v>4819010</v>
      </c>
      <c r="I148" s="28" t="s">
        <v>138</v>
      </c>
    </row>
    <row r="149" ht="20.25" hidden="1" customHeight="1" spans="1:9">
      <c r="A149" s="23" t="s">
        <v>139</v>
      </c>
      <c r="B149" s="21">
        <v>440902000</v>
      </c>
      <c r="C149" s="16">
        <v>28163</v>
      </c>
      <c r="D149" s="22">
        <v>14425</v>
      </c>
      <c r="E149" s="22">
        <v>13738</v>
      </c>
      <c r="F149" s="17">
        <v>350</v>
      </c>
      <c r="G149" s="15">
        <v>0.6</v>
      </c>
      <c r="H149" s="18">
        <f t="shared" ref="H149:H151" si="24">ROUND((C149*F149*G149),0)</f>
        <v>5914230</v>
      </c>
      <c r="I149" s="28"/>
    </row>
    <row r="150" ht="22.5" hidden="1" customHeight="1" spans="1:9">
      <c r="A150" s="23" t="s">
        <v>140</v>
      </c>
      <c r="B150" s="21">
        <v>440983000</v>
      </c>
      <c r="C150" s="16">
        <v>76023</v>
      </c>
      <c r="D150" s="22">
        <v>26052</v>
      </c>
      <c r="E150" s="22">
        <v>49971</v>
      </c>
      <c r="F150" s="17">
        <v>350</v>
      </c>
      <c r="G150" s="15">
        <v>0.8</v>
      </c>
      <c r="H150" s="18">
        <f t="shared" si="24"/>
        <v>21286440</v>
      </c>
      <c r="I150" s="28"/>
    </row>
    <row r="151" hidden="1" spans="1:9">
      <c r="A151" s="23" t="s">
        <v>141</v>
      </c>
      <c r="B151" s="21">
        <v>440904000</v>
      </c>
      <c r="C151" s="16">
        <v>52495</v>
      </c>
      <c r="D151" s="22">
        <v>21945</v>
      </c>
      <c r="E151" s="22">
        <v>30550</v>
      </c>
      <c r="F151" s="17">
        <v>350</v>
      </c>
      <c r="G151" s="15">
        <v>0.8</v>
      </c>
      <c r="H151" s="18">
        <f t="shared" si="24"/>
        <v>14698600</v>
      </c>
      <c r="I151" s="28"/>
    </row>
    <row r="152" hidden="1" spans="1:9">
      <c r="A152" s="23" t="s">
        <v>142</v>
      </c>
      <c r="B152" s="21">
        <v>440991000</v>
      </c>
      <c r="C152" s="16">
        <v>10351</v>
      </c>
      <c r="D152" s="22">
        <v>5813</v>
      </c>
      <c r="E152" s="22">
        <v>4538</v>
      </c>
      <c r="F152" s="17">
        <v>350</v>
      </c>
      <c r="G152" s="15">
        <v>0.8</v>
      </c>
      <c r="H152" s="18"/>
      <c r="I152" s="28" t="s">
        <v>31</v>
      </c>
    </row>
    <row r="153" hidden="1" spans="1:9">
      <c r="A153" s="23" t="s">
        <v>143</v>
      </c>
      <c r="B153" s="21">
        <v>440992000</v>
      </c>
      <c r="C153" s="16">
        <v>1759</v>
      </c>
      <c r="D153" s="22">
        <v>621</v>
      </c>
      <c r="E153" s="22">
        <v>1138</v>
      </c>
      <c r="F153" s="17">
        <v>350</v>
      </c>
      <c r="G153" s="15">
        <v>0.8</v>
      </c>
      <c r="H153" s="18"/>
      <c r="I153" s="28" t="s">
        <v>31</v>
      </c>
    </row>
    <row r="154" ht="20.25" hidden="1" customHeight="1" spans="1:9">
      <c r="A154" s="9" t="s">
        <v>144</v>
      </c>
      <c r="B154" s="15"/>
      <c r="C154" s="19">
        <v>93354</v>
      </c>
      <c r="D154" s="25">
        <v>40947</v>
      </c>
      <c r="E154" s="25">
        <v>52407</v>
      </c>
      <c r="F154" s="17">
        <v>350</v>
      </c>
      <c r="G154" s="15" t="s">
        <v>12</v>
      </c>
      <c r="H154" s="18">
        <f>SUM(H155)</f>
        <v>26139120</v>
      </c>
      <c r="I154" s="28"/>
    </row>
    <row r="155" ht="20.25" hidden="1" customHeight="1" spans="1:9">
      <c r="A155" s="23" t="s">
        <v>144</v>
      </c>
      <c r="B155" s="21">
        <v>440982000</v>
      </c>
      <c r="C155" s="16">
        <v>93354</v>
      </c>
      <c r="D155" s="22">
        <v>40947</v>
      </c>
      <c r="E155" s="22">
        <v>52407</v>
      </c>
      <c r="F155" s="17">
        <v>350</v>
      </c>
      <c r="G155" s="15">
        <v>0.8</v>
      </c>
      <c r="H155" s="18">
        <f t="shared" ref="H155:H162" si="25">ROUND((C155*F155*G155),0)</f>
        <v>26139120</v>
      </c>
      <c r="I155" s="28"/>
    </row>
    <row r="156" ht="20.25" hidden="1" customHeight="1" spans="1:9">
      <c r="A156" s="9" t="s">
        <v>145</v>
      </c>
      <c r="B156" s="15"/>
      <c r="C156" s="19">
        <v>97727</v>
      </c>
      <c r="D156" s="25">
        <v>41343</v>
      </c>
      <c r="E156" s="25">
        <v>56384</v>
      </c>
      <c r="F156" s="17">
        <v>350</v>
      </c>
      <c r="G156" s="15" t="s">
        <v>12</v>
      </c>
      <c r="H156" s="18">
        <f>SUM(H157)</f>
        <v>27363560</v>
      </c>
      <c r="I156" s="28"/>
    </row>
    <row r="157" ht="20.25" hidden="1" customHeight="1" spans="1:9">
      <c r="A157" s="23" t="s">
        <v>145</v>
      </c>
      <c r="B157" s="20">
        <v>440981000</v>
      </c>
      <c r="C157" s="16">
        <v>97727</v>
      </c>
      <c r="D157" s="22">
        <v>41343</v>
      </c>
      <c r="E157" s="22">
        <v>56384</v>
      </c>
      <c r="F157" s="17">
        <v>350</v>
      </c>
      <c r="G157" s="15">
        <v>0.8</v>
      </c>
      <c r="H157" s="18">
        <f t="shared" si="25"/>
        <v>27363560</v>
      </c>
      <c r="I157" s="28"/>
    </row>
    <row r="158" ht="20.25" hidden="1" customHeight="1" spans="1:9">
      <c r="A158" s="9" t="s">
        <v>146</v>
      </c>
      <c r="B158" s="15"/>
      <c r="C158" s="19">
        <v>27882</v>
      </c>
      <c r="D158" s="19">
        <v>5071</v>
      </c>
      <c r="E158" s="19">
        <v>22811</v>
      </c>
      <c r="F158" s="17">
        <v>350</v>
      </c>
      <c r="G158" s="15" t="s">
        <v>12</v>
      </c>
      <c r="H158" s="18">
        <f>SUM(H159:H164)</f>
        <v>7484260</v>
      </c>
      <c r="I158" s="28"/>
    </row>
    <row r="159" ht="20.25" hidden="1" customHeight="1" spans="1:9">
      <c r="A159" s="23" t="s">
        <v>147</v>
      </c>
      <c r="B159" s="21">
        <v>441200000</v>
      </c>
      <c r="C159" s="16">
        <v>0</v>
      </c>
      <c r="D159" s="22">
        <v>0</v>
      </c>
      <c r="E159" s="22">
        <v>0</v>
      </c>
      <c r="F159" s="17">
        <v>350</v>
      </c>
      <c r="G159" s="15">
        <v>0.6</v>
      </c>
      <c r="H159" s="18">
        <f t="shared" si="25"/>
        <v>0</v>
      </c>
      <c r="I159" s="28"/>
    </row>
    <row r="160" ht="20.25" hidden="1" customHeight="1" spans="1:9">
      <c r="A160" s="23" t="s">
        <v>148</v>
      </c>
      <c r="B160" s="21">
        <v>441202000</v>
      </c>
      <c r="C160" s="16">
        <v>409</v>
      </c>
      <c r="D160" s="22">
        <v>0</v>
      </c>
      <c r="E160" s="22">
        <v>409</v>
      </c>
      <c r="F160" s="17">
        <v>350</v>
      </c>
      <c r="G160" s="15">
        <v>0.6</v>
      </c>
      <c r="H160" s="18">
        <f t="shared" si="25"/>
        <v>85890</v>
      </c>
      <c r="I160" s="28"/>
    </row>
    <row r="161" ht="20.25" hidden="1" customHeight="1" spans="1:9">
      <c r="A161" s="23" t="s">
        <v>149</v>
      </c>
      <c r="B161" s="21">
        <v>441203000</v>
      </c>
      <c r="C161" s="16">
        <v>4201</v>
      </c>
      <c r="D161" s="22">
        <v>365</v>
      </c>
      <c r="E161" s="22">
        <v>3836</v>
      </c>
      <c r="F161" s="17">
        <v>350</v>
      </c>
      <c r="G161" s="15">
        <v>0.6</v>
      </c>
      <c r="H161" s="18">
        <f t="shared" si="25"/>
        <v>882210</v>
      </c>
      <c r="I161" s="28"/>
    </row>
    <row r="162" ht="20.25" hidden="1" customHeight="1" spans="1:9">
      <c r="A162" s="23" t="s">
        <v>150</v>
      </c>
      <c r="B162" s="21">
        <v>441284000</v>
      </c>
      <c r="C162" s="16">
        <v>1910</v>
      </c>
      <c r="D162" s="22">
        <v>266</v>
      </c>
      <c r="E162" s="22">
        <v>1644</v>
      </c>
      <c r="F162" s="17">
        <v>350</v>
      </c>
      <c r="G162" s="15">
        <v>0.8</v>
      </c>
      <c r="H162" s="18">
        <f t="shared" si="25"/>
        <v>534800</v>
      </c>
      <c r="I162" s="28"/>
    </row>
    <row r="163" ht="20.25" hidden="1" customHeight="1" spans="1:9">
      <c r="A163" s="23" t="s">
        <v>151</v>
      </c>
      <c r="B163" s="21">
        <v>441291000</v>
      </c>
      <c r="C163" s="16">
        <v>0</v>
      </c>
      <c r="D163" s="22">
        <v>0</v>
      </c>
      <c r="E163" s="22">
        <v>0</v>
      </c>
      <c r="F163" s="17">
        <v>350</v>
      </c>
      <c r="G163" s="15">
        <v>0.8</v>
      </c>
      <c r="H163" s="18"/>
      <c r="I163" s="28" t="s">
        <v>31</v>
      </c>
    </row>
    <row r="164" ht="20.25" hidden="1" customHeight="1" spans="1:9">
      <c r="A164" s="23" t="s">
        <v>152</v>
      </c>
      <c r="B164" s="21">
        <v>441204000</v>
      </c>
      <c r="C164" s="16">
        <v>21362</v>
      </c>
      <c r="D164" s="22">
        <v>4440</v>
      </c>
      <c r="E164" s="22">
        <v>16922</v>
      </c>
      <c r="F164" s="17">
        <v>350</v>
      </c>
      <c r="G164" s="15">
        <v>0.8</v>
      </c>
      <c r="H164" s="18">
        <f t="shared" ref="H164:H168" si="26">ROUND((C164*F164*G164),0)</f>
        <v>5981360</v>
      </c>
      <c r="I164" s="28"/>
    </row>
    <row r="165" ht="20.25" hidden="1" customHeight="1" spans="1:9">
      <c r="A165" s="9" t="s">
        <v>153</v>
      </c>
      <c r="B165" s="15"/>
      <c r="C165" s="19">
        <v>10048</v>
      </c>
      <c r="D165" s="25">
        <v>3262</v>
      </c>
      <c r="E165" s="25">
        <v>6786</v>
      </c>
      <c r="F165" s="17">
        <v>350</v>
      </c>
      <c r="G165" s="15" t="s">
        <v>12</v>
      </c>
      <c r="H165" s="18">
        <f t="shared" ref="H165:H169" si="27">SUM(H166)</f>
        <v>2813440</v>
      </c>
      <c r="I165" s="28"/>
    </row>
    <row r="166" ht="20.25" hidden="1" customHeight="1" spans="1:9">
      <c r="A166" s="23" t="s">
        <v>153</v>
      </c>
      <c r="B166" s="21">
        <v>441223000</v>
      </c>
      <c r="C166" s="16">
        <v>10048</v>
      </c>
      <c r="D166" s="22">
        <v>3262</v>
      </c>
      <c r="E166" s="22">
        <v>6786</v>
      </c>
      <c r="F166" s="17">
        <v>350</v>
      </c>
      <c r="G166" s="15">
        <v>0.8</v>
      </c>
      <c r="H166" s="18">
        <f t="shared" si="26"/>
        <v>2813440</v>
      </c>
      <c r="I166" s="28"/>
    </row>
    <row r="167" ht="20.25" hidden="1" customHeight="1" spans="1:9">
      <c r="A167" s="9" t="s">
        <v>154</v>
      </c>
      <c r="B167" s="15"/>
      <c r="C167" s="19">
        <v>8368</v>
      </c>
      <c r="D167" s="25">
        <v>1272</v>
      </c>
      <c r="E167" s="25">
        <v>7096</v>
      </c>
      <c r="F167" s="17">
        <v>350</v>
      </c>
      <c r="G167" s="15" t="s">
        <v>12</v>
      </c>
      <c r="H167" s="18">
        <f t="shared" si="27"/>
        <v>2343040</v>
      </c>
      <c r="I167" s="28"/>
    </row>
    <row r="168" ht="20.25" hidden="1" customHeight="1" spans="1:9">
      <c r="A168" s="23" t="s">
        <v>154</v>
      </c>
      <c r="B168" s="21">
        <v>441226000</v>
      </c>
      <c r="C168" s="16">
        <v>8368</v>
      </c>
      <c r="D168" s="22">
        <v>1272</v>
      </c>
      <c r="E168" s="22">
        <v>7096</v>
      </c>
      <c r="F168" s="17">
        <v>350</v>
      </c>
      <c r="G168" s="15">
        <v>0.8</v>
      </c>
      <c r="H168" s="18">
        <f t="shared" si="26"/>
        <v>2343040</v>
      </c>
      <c r="I168" s="28"/>
    </row>
    <row r="169" ht="20.25" hidden="1" customHeight="1" spans="1:9">
      <c r="A169" s="9" t="s">
        <v>155</v>
      </c>
      <c r="B169" s="15"/>
      <c r="C169" s="19">
        <v>7277</v>
      </c>
      <c r="D169" s="25">
        <v>1323</v>
      </c>
      <c r="E169" s="25">
        <v>5954</v>
      </c>
      <c r="F169" s="17">
        <v>350</v>
      </c>
      <c r="G169" s="15" t="s">
        <v>12</v>
      </c>
      <c r="H169" s="18">
        <f t="shared" si="27"/>
        <v>2037560</v>
      </c>
      <c r="I169" s="28"/>
    </row>
    <row r="170" ht="20.25" hidden="1" customHeight="1" spans="1:9">
      <c r="A170" s="23" t="s">
        <v>155</v>
      </c>
      <c r="B170" s="21">
        <v>441225000</v>
      </c>
      <c r="C170" s="16">
        <v>7277</v>
      </c>
      <c r="D170" s="22">
        <v>1323</v>
      </c>
      <c r="E170" s="22">
        <v>5954</v>
      </c>
      <c r="F170" s="17">
        <v>350</v>
      </c>
      <c r="G170" s="15">
        <v>0.8</v>
      </c>
      <c r="H170" s="18">
        <f t="shared" ref="H170:H179" si="28">ROUND((C170*F170*G170),0)</f>
        <v>2037560</v>
      </c>
      <c r="I170" s="28"/>
    </row>
    <row r="171" ht="20.25" hidden="1" customHeight="1" spans="1:9">
      <c r="A171" s="9" t="s">
        <v>156</v>
      </c>
      <c r="B171" s="15"/>
      <c r="C171" s="19">
        <v>7824</v>
      </c>
      <c r="D171" s="25">
        <v>888</v>
      </c>
      <c r="E171" s="25">
        <v>6936</v>
      </c>
      <c r="F171" s="17">
        <v>350</v>
      </c>
      <c r="G171" s="15" t="s">
        <v>12</v>
      </c>
      <c r="H171" s="18">
        <f>SUM(H172)</f>
        <v>2190720</v>
      </c>
      <c r="I171" s="28"/>
    </row>
    <row r="172" ht="20.25" hidden="1" customHeight="1" spans="1:9">
      <c r="A172" s="23" t="s">
        <v>156</v>
      </c>
      <c r="B172" s="21">
        <v>441224000</v>
      </c>
      <c r="C172" s="16">
        <v>7824</v>
      </c>
      <c r="D172" s="22">
        <v>888</v>
      </c>
      <c r="E172" s="22">
        <v>6936</v>
      </c>
      <c r="F172" s="17">
        <v>350</v>
      </c>
      <c r="G172" s="15">
        <v>0.8</v>
      </c>
      <c r="H172" s="18">
        <f t="shared" si="28"/>
        <v>2190720</v>
      </c>
      <c r="I172" s="28"/>
    </row>
    <row r="173" ht="20.25" hidden="1" customHeight="1" spans="1:9">
      <c r="A173" s="9" t="s">
        <v>157</v>
      </c>
      <c r="B173" s="15"/>
      <c r="C173" s="19">
        <v>45960</v>
      </c>
      <c r="D173" s="19">
        <v>1875</v>
      </c>
      <c r="E173" s="19">
        <v>44085</v>
      </c>
      <c r="F173" s="17">
        <v>350</v>
      </c>
      <c r="G173" s="15" t="s">
        <v>12</v>
      </c>
      <c r="H173" s="18">
        <f>SUM(H174:H179)</f>
        <v>12950420</v>
      </c>
      <c r="I173" s="28"/>
    </row>
    <row r="174" ht="20.25" hidden="1" customHeight="1" spans="1:9">
      <c r="A174" s="23" t="s">
        <v>158</v>
      </c>
      <c r="B174" s="21">
        <v>441800000</v>
      </c>
      <c r="C174" s="16">
        <v>510</v>
      </c>
      <c r="D174" s="22">
        <v>169</v>
      </c>
      <c r="E174" s="22">
        <v>341</v>
      </c>
      <c r="F174" s="17">
        <v>350</v>
      </c>
      <c r="G174" s="15">
        <v>0.6</v>
      </c>
      <c r="H174" s="18">
        <f t="shared" si="28"/>
        <v>107100</v>
      </c>
      <c r="I174" s="28"/>
    </row>
    <row r="175" ht="20.25" hidden="1" customHeight="1" spans="1:9">
      <c r="A175" s="23" t="s">
        <v>159</v>
      </c>
      <c r="B175" s="21">
        <v>441802000</v>
      </c>
      <c r="C175" s="16">
        <v>10342</v>
      </c>
      <c r="D175" s="22">
        <v>50</v>
      </c>
      <c r="E175" s="22">
        <v>10292</v>
      </c>
      <c r="F175" s="17">
        <v>350</v>
      </c>
      <c r="G175" s="15">
        <v>0.6</v>
      </c>
      <c r="H175" s="18">
        <f t="shared" si="28"/>
        <v>2171820</v>
      </c>
      <c r="I175" s="28"/>
    </row>
    <row r="176" ht="20.25" hidden="1" customHeight="1" spans="1:9">
      <c r="A176" s="23" t="s">
        <v>160</v>
      </c>
      <c r="B176" s="21">
        <v>441803000</v>
      </c>
      <c r="C176" s="16">
        <v>15120</v>
      </c>
      <c r="D176" s="22">
        <v>106</v>
      </c>
      <c r="E176" s="22">
        <v>15014</v>
      </c>
      <c r="F176" s="17">
        <v>350</v>
      </c>
      <c r="G176" s="15">
        <v>0.8</v>
      </c>
      <c r="H176" s="18">
        <f t="shared" si="28"/>
        <v>4233600</v>
      </c>
      <c r="I176" s="28"/>
    </row>
    <row r="177" ht="20.25" hidden="1" customHeight="1" spans="1:9">
      <c r="A177" s="23" t="s">
        <v>161</v>
      </c>
      <c r="B177" s="21">
        <v>441882000</v>
      </c>
      <c r="C177" s="16">
        <v>6994</v>
      </c>
      <c r="D177" s="22">
        <v>711</v>
      </c>
      <c r="E177" s="22">
        <v>6283</v>
      </c>
      <c r="F177" s="17">
        <v>350</v>
      </c>
      <c r="G177" s="15">
        <v>1</v>
      </c>
      <c r="H177" s="18">
        <f t="shared" si="28"/>
        <v>2447900</v>
      </c>
      <c r="I177" s="28"/>
    </row>
    <row r="178" ht="20.25" hidden="1" customHeight="1" spans="1:9">
      <c r="A178" s="23" t="s">
        <v>162</v>
      </c>
      <c r="B178" s="21">
        <v>441821000</v>
      </c>
      <c r="C178" s="16">
        <v>7970</v>
      </c>
      <c r="D178" s="22">
        <v>748</v>
      </c>
      <c r="E178" s="22">
        <v>7222</v>
      </c>
      <c r="F178" s="17">
        <v>350</v>
      </c>
      <c r="G178" s="15">
        <v>0.8</v>
      </c>
      <c r="H178" s="18">
        <f t="shared" si="28"/>
        <v>2231600</v>
      </c>
      <c r="I178" s="28"/>
    </row>
    <row r="179" ht="20.25" hidden="1" customHeight="1" spans="1:9">
      <c r="A179" s="23" t="s">
        <v>163</v>
      </c>
      <c r="B179" s="21">
        <v>441823000</v>
      </c>
      <c r="C179" s="16">
        <v>5024</v>
      </c>
      <c r="D179" s="22">
        <v>91</v>
      </c>
      <c r="E179" s="22">
        <v>4933</v>
      </c>
      <c r="F179" s="17">
        <v>350</v>
      </c>
      <c r="G179" s="15">
        <v>1</v>
      </c>
      <c r="H179" s="18">
        <f t="shared" si="28"/>
        <v>1758400</v>
      </c>
      <c r="I179" s="28"/>
    </row>
    <row r="180" ht="20.25" hidden="1" customHeight="1" spans="1:9">
      <c r="A180" s="23" t="s">
        <v>164</v>
      </c>
      <c r="B180" s="21">
        <v>441825000</v>
      </c>
      <c r="C180" s="16">
        <v>2809</v>
      </c>
      <c r="D180" s="22">
        <v>735</v>
      </c>
      <c r="E180" s="22">
        <v>2074</v>
      </c>
      <c r="F180" s="17">
        <v>350</v>
      </c>
      <c r="G180" s="15">
        <v>1</v>
      </c>
      <c r="H180" s="18">
        <f t="shared" ref="H180:H184" si="29">ROUND((C180*F180*G180),0)</f>
        <v>983150</v>
      </c>
      <c r="I180" s="28"/>
    </row>
    <row r="181" ht="20.25" hidden="1" customHeight="1" spans="1:9">
      <c r="A181" s="9" t="s">
        <v>165</v>
      </c>
      <c r="B181" s="15"/>
      <c r="C181" s="19">
        <v>4100</v>
      </c>
      <c r="D181" s="25">
        <v>1254</v>
      </c>
      <c r="E181" s="25">
        <v>2846</v>
      </c>
      <c r="F181" s="17">
        <v>350</v>
      </c>
      <c r="G181" s="15" t="s">
        <v>12</v>
      </c>
      <c r="H181" s="18">
        <f>SUM(H182)</f>
        <v>1435000</v>
      </c>
      <c r="I181" s="28"/>
    </row>
    <row r="182" ht="20.25" hidden="1" customHeight="1" spans="1:9">
      <c r="A182" s="23" t="s">
        <v>165</v>
      </c>
      <c r="B182" s="21">
        <v>441826000</v>
      </c>
      <c r="C182" s="16">
        <v>4100</v>
      </c>
      <c r="D182" s="22">
        <v>1254</v>
      </c>
      <c r="E182" s="22">
        <v>2846</v>
      </c>
      <c r="F182" s="17">
        <v>350</v>
      </c>
      <c r="G182" s="15">
        <v>1</v>
      </c>
      <c r="H182" s="18">
        <f t="shared" si="29"/>
        <v>1435000</v>
      </c>
      <c r="I182" s="28"/>
    </row>
    <row r="183" ht="20.25" hidden="1" customHeight="1" spans="1:9">
      <c r="A183" s="9" t="s">
        <v>166</v>
      </c>
      <c r="B183" s="15"/>
      <c r="C183" s="19">
        <v>29675</v>
      </c>
      <c r="D183" s="25">
        <v>6964</v>
      </c>
      <c r="E183" s="25">
        <v>22711</v>
      </c>
      <c r="F183" s="17">
        <v>350</v>
      </c>
      <c r="G183" s="15" t="s">
        <v>12</v>
      </c>
      <c r="H183" s="18">
        <f>SUM(H184)</f>
        <v>8309000</v>
      </c>
      <c r="I183" s="28"/>
    </row>
    <row r="184" ht="20.25" hidden="1" customHeight="1" spans="1:9">
      <c r="A184" s="23" t="s">
        <v>166</v>
      </c>
      <c r="B184" s="21">
        <v>441881000</v>
      </c>
      <c r="C184" s="16">
        <v>29675</v>
      </c>
      <c r="D184" s="22">
        <v>6964</v>
      </c>
      <c r="E184" s="22">
        <v>22711</v>
      </c>
      <c r="F184" s="17">
        <v>350</v>
      </c>
      <c r="G184" s="15">
        <v>0.8</v>
      </c>
      <c r="H184" s="18">
        <f t="shared" si="29"/>
        <v>8309000</v>
      </c>
      <c r="I184" s="28"/>
    </row>
    <row r="185" ht="20.25" hidden="1" customHeight="1" spans="1:9">
      <c r="A185" s="9" t="s">
        <v>167</v>
      </c>
      <c r="B185" s="15"/>
      <c r="C185" s="16">
        <v>1036</v>
      </c>
      <c r="D185" s="16">
        <v>7</v>
      </c>
      <c r="E185" s="16">
        <v>1029</v>
      </c>
      <c r="F185" s="17">
        <v>350</v>
      </c>
      <c r="G185" s="15" t="s">
        <v>12</v>
      </c>
      <c r="H185" s="18">
        <f>SUM(H186:H189)</f>
        <v>248990</v>
      </c>
      <c r="I185" s="28"/>
    </row>
    <row r="186" ht="20.25" hidden="1" customHeight="1" spans="1:9">
      <c r="A186" s="23" t="s">
        <v>168</v>
      </c>
      <c r="B186" s="21">
        <v>445100000</v>
      </c>
      <c r="C186" s="16">
        <v>522</v>
      </c>
      <c r="D186" s="22">
        <v>0</v>
      </c>
      <c r="E186" s="22">
        <v>522</v>
      </c>
      <c r="F186" s="17">
        <v>350</v>
      </c>
      <c r="G186" s="15">
        <v>0.6</v>
      </c>
      <c r="H186" s="18">
        <f t="shared" ref="H186:H189" si="30">ROUND((C186*F186*G186),0)</f>
        <v>109620</v>
      </c>
      <c r="I186" s="28"/>
    </row>
    <row r="187" ht="22" hidden="1" customHeight="1" spans="1:9">
      <c r="A187" s="23" t="s">
        <v>169</v>
      </c>
      <c r="B187" s="21">
        <v>445102000</v>
      </c>
      <c r="C187" s="16">
        <v>65</v>
      </c>
      <c r="D187" s="22">
        <v>0</v>
      </c>
      <c r="E187" s="22">
        <v>65</v>
      </c>
      <c r="F187" s="17">
        <v>350</v>
      </c>
      <c r="G187" s="15">
        <v>0.6</v>
      </c>
      <c r="H187" s="18">
        <f t="shared" si="30"/>
        <v>13650</v>
      </c>
      <c r="I187" s="28"/>
    </row>
    <row r="188" ht="22" hidden="1" customHeight="1" spans="1:9">
      <c r="A188" s="23" t="s">
        <v>170</v>
      </c>
      <c r="B188" s="21">
        <v>445195000</v>
      </c>
      <c r="C188" s="16">
        <v>0</v>
      </c>
      <c r="D188" s="22">
        <v>0</v>
      </c>
      <c r="E188" s="22">
        <v>0</v>
      </c>
      <c r="F188" s="17">
        <v>350</v>
      </c>
      <c r="G188" s="15">
        <v>0.6</v>
      </c>
      <c r="H188" s="18"/>
      <c r="I188" s="28" t="s">
        <v>31</v>
      </c>
    </row>
    <row r="189" ht="20.25" hidden="1" customHeight="1" spans="1:9">
      <c r="A189" s="23" t="s">
        <v>171</v>
      </c>
      <c r="B189" s="21">
        <v>445103000</v>
      </c>
      <c r="C189" s="16">
        <v>449</v>
      </c>
      <c r="D189" s="22">
        <v>7</v>
      </c>
      <c r="E189" s="22">
        <v>442</v>
      </c>
      <c r="F189" s="17">
        <v>350</v>
      </c>
      <c r="G189" s="15">
        <v>0.8</v>
      </c>
      <c r="H189" s="18">
        <f t="shared" si="30"/>
        <v>125720</v>
      </c>
      <c r="I189" s="28"/>
    </row>
    <row r="190" ht="20.25" hidden="1" customHeight="1" spans="1:9">
      <c r="A190" s="23" t="s">
        <v>172</v>
      </c>
      <c r="B190" s="21">
        <v>445191000</v>
      </c>
      <c r="C190" s="16">
        <v>0</v>
      </c>
      <c r="D190" s="22">
        <v>0</v>
      </c>
      <c r="E190" s="22">
        <v>0</v>
      </c>
      <c r="F190" s="17">
        <v>350</v>
      </c>
      <c r="G190" s="15">
        <v>0.8</v>
      </c>
      <c r="H190" s="18"/>
      <c r="I190" s="28" t="s">
        <v>31</v>
      </c>
    </row>
    <row r="191" ht="20.25" hidden="1" customHeight="1" spans="1:9">
      <c r="A191" s="9" t="s">
        <v>173</v>
      </c>
      <c r="B191" s="15"/>
      <c r="C191" s="19">
        <v>4773</v>
      </c>
      <c r="D191" s="25">
        <v>137</v>
      </c>
      <c r="E191" s="25">
        <v>4636</v>
      </c>
      <c r="F191" s="17">
        <v>350</v>
      </c>
      <c r="G191" s="15" t="s">
        <v>12</v>
      </c>
      <c r="H191" s="18">
        <f>SUM(H192)</f>
        <v>1670550</v>
      </c>
      <c r="I191" s="28"/>
    </row>
    <row r="192" ht="20.25" hidden="1" customHeight="1" spans="1:9">
      <c r="A192" s="23" t="s">
        <v>173</v>
      </c>
      <c r="B192" s="21">
        <v>445122000</v>
      </c>
      <c r="C192" s="16">
        <v>4773</v>
      </c>
      <c r="D192" s="22">
        <v>137</v>
      </c>
      <c r="E192" s="22">
        <v>4636</v>
      </c>
      <c r="F192" s="17">
        <v>350</v>
      </c>
      <c r="G192" s="15">
        <v>1</v>
      </c>
      <c r="H192" s="18">
        <f t="shared" ref="H192:H196" si="31">ROUND((C192*F192*G192),0)</f>
        <v>1670550</v>
      </c>
      <c r="I192" s="28"/>
    </row>
    <row r="193" ht="20.25" hidden="1" customHeight="1" spans="1:9">
      <c r="A193" s="9" t="s">
        <v>174</v>
      </c>
      <c r="B193" s="15"/>
      <c r="C193" s="19">
        <v>2242</v>
      </c>
      <c r="D193" s="19">
        <v>0</v>
      </c>
      <c r="E193" s="19">
        <v>2242</v>
      </c>
      <c r="F193" s="17">
        <v>350</v>
      </c>
      <c r="G193" s="15" t="s">
        <v>12</v>
      </c>
      <c r="H193" s="18">
        <f>SUM(H194:H198)</f>
        <v>606830</v>
      </c>
      <c r="I193" s="28"/>
    </row>
    <row r="194" ht="28.5" hidden="1" spans="1:9">
      <c r="A194" s="33" t="s">
        <v>175</v>
      </c>
      <c r="B194" s="21">
        <v>445200000</v>
      </c>
      <c r="C194" s="16">
        <v>0</v>
      </c>
      <c r="D194" s="22">
        <v>0</v>
      </c>
      <c r="E194" s="22">
        <v>0</v>
      </c>
      <c r="F194" s="17">
        <v>350</v>
      </c>
      <c r="G194" s="15">
        <v>0.6</v>
      </c>
      <c r="H194" s="18">
        <v>62790</v>
      </c>
      <c r="I194" s="28" t="s">
        <v>176</v>
      </c>
    </row>
    <row r="195" ht="28.5" hidden="1" spans="1:9">
      <c r="A195" s="33" t="s">
        <v>177</v>
      </c>
      <c r="B195" s="34"/>
      <c r="C195" s="16">
        <v>0</v>
      </c>
      <c r="D195" s="22">
        <v>0</v>
      </c>
      <c r="E195" s="22">
        <v>0</v>
      </c>
      <c r="F195" s="17">
        <v>350</v>
      </c>
      <c r="G195" s="15">
        <v>0.8</v>
      </c>
      <c r="H195" s="18">
        <f t="shared" si="31"/>
        <v>0</v>
      </c>
      <c r="I195" s="28"/>
    </row>
    <row r="196" ht="20.25" hidden="1" customHeight="1" spans="1:9">
      <c r="A196" s="23" t="s">
        <v>178</v>
      </c>
      <c r="B196" s="21">
        <v>445202000</v>
      </c>
      <c r="C196" s="16">
        <v>0</v>
      </c>
      <c r="D196" s="22">
        <v>0</v>
      </c>
      <c r="E196" s="22">
        <v>0</v>
      </c>
      <c r="F196" s="17">
        <v>350</v>
      </c>
      <c r="G196" s="15">
        <v>0.6</v>
      </c>
      <c r="H196" s="18">
        <f t="shared" si="31"/>
        <v>0</v>
      </c>
      <c r="I196" s="28"/>
    </row>
    <row r="197" ht="20.25" hidden="1" customHeight="1" spans="1:9">
      <c r="A197" s="23" t="s">
        <v>179</v>
      </c>
      <c r="B197" s="21">
        <v>445292000</v>
      </c>
      <c r="C197" s="16">
        <v>299</v>
      </c>
      <c r="D197" s="22">
        <v>0</v>
      </c>
      <c r="E197" s="22">
        <v>299</v>
      </c>
      <c r="F197" s="17">
        <v>350</v>
      </c>
      <c r="G197" s="15">
        <v>0.6</v>
      </c>
      <c r="H197" s="18"/>
      <c r="I197" s="28" t="s">
        <v>31</v>
      </c>
    </row>
    <row r="198" ht="20.25" hidden="1" customHeight="1" spans="1:9">
      <c r="A198" s="35" t="s">
        <v>180</v>
      </c>
      <c r="B198" s="21">
        <v>445203000</v>
      </c>
      <c r="C198" s="16">
        <v>1943</v>
      </c>
      <c r="D198" s="22">
        <v>0</v>
      </c>
      <c r="E198" s="22">
        <v>1943</v>
      </c>
      <c r="F198" s="17">
        <v>350</v>
      </c>
      <c r="G198" s="15">
        <v>0.8</v>
      </c>
      <c r="H198" s="18">
        <f t="shared" ref="H198:H203" si="32">ROUND((C198*F198*G198),0)</f>
        <v>544040</v>
      </c>
      <c r="I198" s="28"/>
    </row>
    <row r="199" ht="20.25" hidden="1" customHeight="1" spans="1:9">
      <c r="A199" s="35" t="s">
        <v>181</v>
      </c>
      <c r="B199" s="21">
        <v>445291000</v>
      </c>
      <c r="C199" s="16">
        <v>0</v>
      </c>
      <c r="D199" s="22">
        <v>0</v>
      </c>
      <c r="E199" s="22">
        <v>0</v>
      </c>
      <c r="F199" s="17">
        <v>350</v>
      </c>
      <c r="G199" s="15">
        <v>0.8</v>
      </c>
      <c r="H199" s="18"/>
      <c r="I199" s="28" t="s">
        <v>31</v>
      </c>
    </row>
    <row r="200" ht="20.25" hidden="1" customHeight="1" spans="1:9">
      <c r="A200" s="9" t="s">
        <v>182</v>
      </c>
      <c r="B200" s="15"/>
      <c r="C200" s="19">
        <v>2918</v>
      </c>
      <c r="D200" s="25">
        <v>61</v>
      </c>
      <c r="E200" s="25">
        <v>2857</v>
      </c>
      <c r="F200" s="17">
        <v>350</v>
      </c>
      <c r="G200" s="15" t="s">
        <v>12</v>
      </c>
      <c r="H200" s="18">
        <f t="shared" ref="H200:H205" si="33">SUM(H201)</f>
        <v>1021300</v>
      </c>
      <c r="I200" s="28"/>
    </row>
    <row r="201" ht="20.25" hidden="1" customHeight="1" spans="1:9">
      <c r="A201" s="23" t="s">
        <v>182</v>
      </c>
      <c r="B201" s="21">
        <v>445222000</v>
      </c>
      <c r="C201" s="16">
        <v>2918</v>
      </c>
      <c r="D201" s="22">
        <v>61</v>
      </c>
      <c r="E201" s="22">
        <v>2857</v>
      </c>
      <c r="F201" s="17">
        <v>350</v>
      </c>
      <c r="G201" s="15">
        <v>1</v>
      </c>
      <c r="H201" s="18">
        <f t="shared" si="32"/>
        <v>1021300</v>
      </c>
      <c r="I201" s="28"/>
    </row>
    <row r="202" ht="20.25" hidden="1" customHeight="1" spans="1:9">
      <c r="A202" s="9" t="s">
        <v>183</v>
      </c>
      <c r="B202" s="15"/>
      <c r="C202" s="19">
        <v>8337</v>
      </c>
      <c r="D202" s="25">
        <v>0</v>
      </c>
      <c r="E202" s="25">
        <v>8337</v>
      </c>
      <c r="F202" s="17">
        <v>350</v>
      </c>
      <c r="G202" s="15" t="s">
        <v>12</v>
      </c>
      <c r="H202" s="18">
        <f t="shared" si="33"/>
        <v>2917950</v>
      </c>
      <c r="I202" s="28"/>
    </row>
    <row r="203" ht="20.25" hidden="1" customHeight="1" spans="1:9">
      <c r="A203" s="23" t="s">
        <v>183</v>
      </c>
      <c r="B203" s="21">
        <v>445281000</v>
      </c>
      <c r="C203" s="16">
        <v>8337</v>
      </c>
      <c r="D203" s="22">
        <v>0</v>
      </c>
      <c r="E203" s="22">
        <v>8337</v>
      </c>
      <c r="F203" s="17">
        <v>350</v>
      </c>
      <c r="G203" s="15">
        <v>1</v>
      </c>
      <c r="H203" s="18">
        <f t="shared" si="32"/>
        <v>2917950</v>
      </c>
      <c r="I203" s="28"/>
    </row>
    <row r="204" ht="20.65" hidden="1" customHeight="1" spans="1:9">
      <c r="A204" s="23" t="s">
        <v>184</v>
      </c>
      <c r="B204" s="21">
        <v>445293000</v>
      </c>
      <c r="C204" s="16">
        <v>0</v>
      </c>
      <c r="D204" s="22">
        <v>0</v>
      </c>
      <c r="E204" s="22">
        <v>0</v>
      </c>
      <c r="F204" s="17"/>
      <c r="G204" s="15"/>
      <c r="H204" s="18"/>
      <c r="I204" s="28" t="s">
        <v>31</v>
      </c>
    </row>
    <row r="205" ht="20.25" hidden="1" customHeight="1" spans="1:9">
      <c r="A205" s="9" t="s">
        <v>185</v>
      </c>
      <c r="B205" s="15"/>
      <c r="C205" s="19">
        <v>4438</v>
      </c>
      <c r="D205" s="25">
        <v>0</v>
      </c>
      <c r="E205" s="25">
        <v>4438</v>
      </c>
      <c r="F205" s="17">
        <v>350</v>
      </c>
      <c r="G205" s="15" t="s">
        <v>12</v>
      </c>
      <c r="H205" s="18">
        <f t="shared" si="33"/>
        <v>1553300</v>
      </c>
      <c r="I205" s="28"/>
    </row>
    <row r="206" ht="20.65" hidden="1" customHeight="1" spans="1:9">
      <c r="A206" s="23" t="s">
        <v>185</v>
      </c>
      <c r="B206" s="21">
        <v>445224000</v>
      </c>
      <c r="C206" s="16">
        <v>4438</v>
      </c>
      <c r="D206" s="22">
        <v>0</v>
      </c>
      <c r="E206" s="22">
        <v>4438</v>
      </c>
      <c r="F206" s="17">
        <v>350</v>
      </c>
      <c r="G206" s="15">
        <v>1</v>
      </c>
      <c r="H206" s="18">
        <f t="shared" ref="H206:H212" si="34">ROUND((C206*F206*G206),0)</f>
        <v>1553300</v>
      </c>
      <c r="I206" s="28"/>
    </row>
    <row r="207" ht="28.5" hidden="1" spans="1:9">
      <c r="A207" s="36" t="s">
        <v>186</v>
      </c>
      <c r="B207" s="21">
        <v>445294000</v>
      </c>
      <c r="C207" s="16">
        <v>0</v>
      </c>
      <c r="D207" s="22">
        <v>0</v>
      </c>
      <c r="E207" s="22">
        <v>0</v>
      </c>
      <c r="F207" s="17">
        <v>350</v>
      </c>
      <c r="G207" s="15">
        <v>1</v>
      </c>
      <c r="H207" s="18"/>
      <c r="I207" s="28" t="s">
        <v>31</v>
      </c>
    </row>
    <row r="208" ht="20.25" hidden="1" customHeight="1" spans="1:9">
      <c r="A208" s="9" t="s">
        <v>187</v>
      </c>
      <c r="B208" s="15"/>
      <c r="C208" s="19">
        <v>32141</v>
      </c>
      <c r="D208" s="19">
        <v>8600</v>
      </c>
      <c r="E208" s="19">
        <v>23541</v>
      </c>
      <c r="F208" s="17">
        <v>350</v>
      </c>
      <c r="G208" s="15" t="s">
        <v>12</v>
      </c>
      <c r="H208" s="18">
        <f>SUM(H209:H212)</f>
        <v>8935780</v>
      </c>
      <c r="I208" s="28"/>
    </row>
    <row r="209" ht="20.25" hidden="1" customHeight="1" spans="1:9">
      <c r="A209" s="23" t="s">
        <v>188</v>
      </c>
      <c r="B209" s="21">
        <v>445300000</v>
      </c>
      <c r="C209" s="16">
        <v>910</v>
      </c>
      <c r="D209" s="22">
        <v>0</v>
      </c>
      <c r="E209" s="22">
        <v>910</v>
      </c>
      <c r="F209" s="17">
        <v>350</v>
      </c>
      <c r="G209" s="15">
        <v>0.6</v>
      </c>
      <c r="H209" s="18">
        <f t="shared" si="34"/>
        <v>191100</v>
      </c>
      <c r="I209" s="28"/>
    </row>
    <row r="210" ht="20.25" hidden="1" customHeight="1" spans="1:9">
      <c r="A210" s="23" t="s">
        <v>189</v>
      </c>
      <c r="B210" s="21">
        <v>445302000</v>
      </c>
      <c r="C210" s="16">
        <v>7767</v>
      </c>
      <c r="D210" s="22">
        <v>530</v>
      </c>
      <c r="E210" s="22">
        <v>7237</v>
      </c>
      <c r="F210" s="17">
        <v>350</v>
      </c>
      <c r="G210" s="15">
        <v>0.8</v>
      </c>
      <c r="H210" s="18">
        <f t="shared" si="34"/>
        <v>2174760</v>
      </c>
      <c r="I210" s="28"/>
    </row>
    <row r="211" ht="20.25" hidden="1" customHeight="1" spans="1:9">
      <c r="A211" s="23" t="s">
        <v>190</v>
      </c>
      <c r="B211" s="21">
        <v>445322000</v>
      </c>
      <c r="C211" s="16">
        <v>16058</v>
      </c>
      <c r="D211" s="22">
        <v>5937</v>
      </c>
      <c r="E211" s="22">
        <v>10121</v>
      </c>
      <c r="F211" s="17">
        <v>350</v>
      </c>
      <c r="G211" s="15">
        <v>0.8</v>
      </c>
      <c r="H211" s="18">
        <f t="shared" si="34"/>
        <v>4496240</v>
      </c>
      <c r="I211" s="28"/>
    </row>
    <row r="212" ht="20.25" hidden="1" customHeight="1" spans="1:9">
      <c r="A212" s="23" t="s">
        <v>191</v>
      </c>
      <c r="B212" s="21">
        <v>445303000</v>
      </c>
      <c r="C212" s="16">
        <v>7406</v>
      </c>
      <c r="D212" s="22">
        <v>2133</v>
      </c>
      <c r="E212" s="22">
        <v>5273</v>
      </c>
      <c r="F212" s="17">
        <v>350</v>
      </c>
      <c r="G212" s="15">
        <v>0.8</v>
      </c>
      <c r="H212" s="18">
        <f t="shared" si="34"/>
        <v>2073680</v>
      </c>
      <c r="I212" s="28"/>
    </row>
    <row r="213" ht="20.25" hidden="1" customHeight="1" spans="1:9">
      <c r="A213" s="9" t="s">
        <v>192</v>
      </c>
      <c r="B213" s="15"/>
      <c r="C213" s="19">
        <v>21348</v>
      </c>
      <c r="D213" s="25">
        <v>9772</v>
      </c>
      <c r="E213" s="25">
        <v>11576</v>
      </c>
      <c r="F213" s="17">
        <v>350</v>
      </c>
      <c r="G213" s="15" t="s">
        <v>12</v>
      </c>
      <c r="H213" s="18">
        <f>SUM(H214)</f>
        <v>5977440</v>
      </c>
      <c r="I213" s="28"/>
    </row>
    <row r="214" ht="20.25" hidden="1" customHeight="1" spans="1:9">
      <c r="A214" s="23" t="s">
        <v>192</v>
      </c>
      <c r="B214" s="21">
        <v>445321000</v>
      </c>
      <c r="C214" s="16">
        <v>21348</v>
      </c>
      <c r="D214" s="22">
        <v>9772</v>
      </c>
      <c r="E214" s="22">
        <v>11576</v>
      </c>
      <c r="F214" s="17">
        <v>350</v>
      </c>
      <c r="G214" s="15">
        <v>0.8</v>
      </c>
      <c r="H214" s="18">
        <f>ROUND((C214*F214*G214),0)</f>
        <v>5977440</v>
      </c>
      <c r="I214" s="28"/>
    </row>
    <row r="215" ht="20.25" hidden="1" customHeight="1" spans="1:9">
      <c r="A215" s="9" t="s">
        <v>193</v>
      </c>
      <c r="B215" s="15"/>
      <c r="C215" s="19">
        <v>51494</v>
      </c>
      <c r="D215" s="25">
        <v>17437</v>
      </c>
      <c r="E215" s="25">
        <v>34057</v>
      </c>
      <c r="F215" s="17">
        <v>350</v>
      </c>
      <c r="G215" s="15" t="s">
        <v>12</v>
      </c>
      <c r="H215" s="18">
        <f>SUM(H216)</f>
        <v>14418320</v>
      </c>
      <c r="I215" s="28"/>
    </row>
    <row r="216" ht="20.25" hidden="1" customHeight="1" spans="1:9">
      <c r="A216" s="23" t="s">
        <v>193</v>
      </c>
      <c r="B216" s="21">
        <v>445381000</v>
      </c>
      <c r="C216" s="16">
        <v>51494</v>
      </c>
      <c r="D216" s="22">
        <v>17437</v>
      </c>
      <c r="E216" s="22">
        <v>34057</v>
      </c>
      <c r="F216" s="17">
        <v>350</v>
      </c>
      <c r="G216" s="15">
        <v>0.8</v>
      </c>
      <c r="H216" s="18">
        <f>ROUND((C216*F216*G216),0)</f>
        <v>14418320</v>
      </c>
      <c r="I216" s="28"/>
    </row>
  </sheetData>
  <mergeCells count="8">
    <mergeCell ref="A2:I2"/>
    <mergeCell ref="C3:E3"/>
    <mergeCell ref="A3:A4"/>
    <mergeCell ref="B3:B4"/>
    <mergeCell ref="F3:F4"/>
    <mergeCell ref="G3:G4"/>
    <mergeCell ref="H3:H4"/>
    <mergeCell ref="I3:I4"/>
  </mergeCells>
  <pageMargins left="0.590277777777778" right="0.472222222222222" top="0.550694444444444" bottom="0.629861111111111" header="0.354166666666667" footer="0.5"/>
  <pageSetup paperSize="9" scale="8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5义务教育寄宿制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韦媛媛</dc:creator>
  <cp:lastModifiedBy>黄振豪</cp:lastModifiedBy>
  <dcterms:created xsi:type="dcterms:W3CDTF">2022-12-02T10:22:00Z</dcterms:created>
  <dcterms:modified xsi:type="dcterms:W3CDTF">2022-12-22T02:08:52Z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