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Sheet1!$A$4:$N$40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G40" i="1" l="1"/>
  <c r="G39" i="1"/>
  <c r="I38" i="1"/>
  <c r="H38" i="1"/>
  <c r="G38" i="1"/>
  <c r="G37" i="1"/>
  <c r="G36" i="1"/>
  <c r="I35" i="1"/>
  <c r="H35" i="1"/>
  <c r="G35" i="1"/>
  <c r="G34" i="1"/>
  <c r="G33" i="1"/>
  <c r="G32" i="1"/>
  <c r="G31" i="1"/>
  <c r="I30" i="1"/>
  <c r="H30" i="1"/>
  <c r="G30" i="1"/>
  <c r="G29" i="1"/>
  <c r="I28" i="1"/>
  <c r="H28" i="1"/>
  <c r="G28" i="1"/>
  <c r="G27" i="1"/>
  <c r="G26" i="1"/>
  <c r="I25" i="1"/>
  <c r="H25" i="1"/>
  <c r="G25" i="1"/>
  <c r="G24" i="1"/>
  <c r="G23" i="1"/>
  <c r="I22" i="1"/>
  <c r="H22" i="1"/>
  <c r="G22" i="1" s="1"/>
  <c r="G21" i="1"/>
  <c r="I20" i="1"/>
  <c r="H20" i="1"/>
  <c r="G20" i="1" s="1"/>
  <c r="G19" i="1"/>
  <c r="I18" i="1"/>
  <c r="H18" i="1"/>
  <c r="G18" i="1" s="1"/>
  <c r="G17" i="1"/>
  <c r="I16" i="1"/>
  <c r="H16" i="1"/>
  <c r="G16" i="1" s="1"/>
  <c r="G15" i="1"/>
  <c r="G14" i="1"/>
  <c r="G13" i="1"/>
  <c r="G12" i="1"/>
  <c r="G11" i="1"/>
  <c r="G10" i="1"/>
  <c r="G9" i="1"/>
  <c r="G8" i="1"/>
  <c r="G7" i="1"/>
  <c r="I6" i="1"/>
  <c r="I5" i="1" s="1"/>
  <c r="H6" i="1"/>
  <c r="G6" i="1" s="1"/>
  <c r="G5" i="1" s="1"/>
  <c r="H5" i="1" l="1"/>
</calcChain>
</file>

<file path=xl/sharedStrings.xml><?xml version="1.0" encoding="utf-8"?>
<sst xmlns="http://schemas.openxmlformats.org/spreadsheetml/2006/main" count="183" uniqueCount="90">
  <si>
    <t>附件1</t>
  </si>
  <si>
    <t>调整下达2022年打好污染防治攻坚战专项资金——大气污染防治、固体废物与化学品污染防治资金安排表</t>
  </si>
  <si>
    <t>单位：万元</t>
  </si>
  <si>
    <t>序号</t>
  </si>
  <si>
    <t>县（市、区）/
实施单位</t>
  </si>
  <si>
    <t>二级项目名称</t>
  </si>
  <si>
    <t>支出内容</t>
  </si>
  <si>
    <t>转移性支出功能分类科目</t>
  </si>
  <si>
    <t>支出功能
分类科目</t>
  </si>
  <si>
    <t>应下达资金</t>
  </si>
  <si>
    <t>江财农〔2021〕136号已下达资金部分</t>
  </si>
  <si>
    <t>本次下达资金</t>
  </si>
  <si>
    <t>备注</t>
  </si>
  <si>
    <t>合计</t>
  </si>
  <si>
    <t>一</t>
  </si>
  <si>
    <t>市生态环境局小计</t>
  </si>
  <si>
    <t>（一）</t>
  </si>
  <si>
    <t>市生态环境局</t>
  </si>
  <si>
    <t>大气污染防治</t>
  </si>
  <si>
    <t>2110301 大气</t>
  </si>
  <si>
    <t>（二）</t>
  </si>
  <si>
    <t>江门市市区黑烟车电子抓拍系统扩建项目</t>
  </si>
  <si>
    <t>（三）</t>
  </si>
  <si>
    <t>江门市柴油货车OBD在线监控服务项目</t>
  </si>
  <si>
    <t>（四）</t>
  </si>
  <si>
    <t>机动车尾气遥感监测购买服务项目</t>
  </si>
  <si>
    <t>（五）</t>
  </si>
  <si>
    <t>江门市大气污染防治网格化监控设备购置项目</t>
  </si>
  <si>
    <t>（六）</t>
  </si>
  <si>
    <t>江门市空气质量和重点污染源实时监控及综合分析服务项目</t>
  </si>
  <si>
    <t>（七）</t>
  </si>
  <si>
    <t>江门市涉挥发性有机物企业分级核实与整治评估项目</t>
  </si>
  <si>
    <t>（八）</t>
  </si>
  <si>
    <t>江门市2022年油气回收系统监督检查检测项目</t>
  </si>
  <si>
    <t>（九）</t>
  </si>
  <si>
    <t>固体废物与化学品污染防治</t>
  </si>
  <si>
    <t>2110304 固体废弃物与化学品</t>
  </si>
  <si>
    <t>二</t>
  </si>
  <si>
    <t>市市场监管局小计</t>
  </si>
  <si>
    <t>市市场监管局</t>
  </si>
  <si>
    <t>江门市2022年成品油产品质量监督抽查服务项目</t>
  </si>
  <si>
    <t>三</t>
  </si>
  <si>
    <t>江门海事局小计</t>
  </si>
  <si>
    <t>江门海事局</t>
  </si>
  <si>
    <t>江门市2022年船舶大气污染防治项目</t>
  </si>
  <si>
    <t>四</t>
  </si>
  <si>
    <t>蓬江区小计</t>
  </si>
  <si>
    <t>蓬江区</t>
  </si>
  <si>
    <t>江门市2022年挥发性有机物低效治理设施淘汰补助项目（蓬江区）</t>
  </si>
  <si>
    <t>2300311节能环保</t>
  </si>
  <si>
    <t>五</t>
  </si>
  <si>
    <t>江海区小计</t>
  </si>
  <si>
    <t>江海区</t>
  </si>
  <si>
    <t>2022年江门市江海区环境空气质量监测服务项目</t>
  </si>
  <si>
    <t>江门市2022年挥发性有机物低效治理设施淘汰补助项目（江海区）</t>
  </si>
  <si>
    <t>六</t>
  </si>
  <si>
    <t>新会区小计</t>
  </si>
  <si>
    <t>新会区</t>
  </si>
  <si>
    <t>江门市2022年挥发性有机物低效治理设施淘汰补助项目（新会区）</t>
  </si>
  <si>
    <t>江门市2022年生物质锅炉清洁能源改造补助项目（新会区）</t>
  </si>
  <si>
    <t>七</t>
  </si>
  <si>
    <t>台山市小计</t>
  </si>
  <si>
    <t>台山市</t>
  </si>
  <si>
    <t>江门市2022年挥发性有机物低效治理设施淘汰补助项目（台山市）</t>
  </si>
  <si>
    <t>八</t>
  </si>
  <si>
    <t>开平市小计</t>
  </si>
  <si>
    <t>开平市</t>
  </si>
  <si>
    <t>江门市2022年挥发性有机物低效治理设施淘汰补助项目（开平市）</t>
  </si>
  <si>
    <t>江门市2022年生物质锅炉清洁能源改造补助项目（开平市）</t>
  </si>
  <si>
    <t>开平市翠山湖产业转移工业园管理委员会</t>
  </si>
  <si>
    <t>开平市电镀污水集中深度处理设施建设项目（铬回收项目）</t>
  </si>
  <si>
    <t>开平市电镀污水集中深度处理设施建设项目（中水回用项目）</t>
  </si>
  <si>
    <t>九</t>
  </si>
  <si>
    <t>鹤山市小计</t>
  </si>
  <si>
    <t>鹤山市</t>
  </si>
  <si>
    <t>江门市2022年挥发性有机物低效治理设施淘汰补助项目（鹤山市）</t>
  </si>
  <si>
    <t>江门市2022年生物质锅炉清洁能源改造补助项目（鹤山市）</t>
  </si>
  <si>
    <t>十</t>
  </si>
  <si>
    <t>恩平市小计</t>
  </si>
  <si>
    <t>恩平市</t>
  </si>
  <si>
    <t>江门市2022年挥发性有机物低效治理设施淘汰补助项目（恩平市）</t>
  </si>
  <si>
    <t>江门市2022年生物质锅炉清洁能源改造补助项目（恩平市）</t>
  </si>
  <si>
    <t>项目申报单位：市生态环境局蓬江分局</t>
    <phoneticPr fontId="28" type="noConversion"/>
  </si>
  <si>
    <t>项目申报单位：市生态环境局江海分局</t>
    <phoneticPr fontId="28" type="noConversion"/>
  </si>
  <si>
    <t>项目申报单位：市生态环境局新会分局</t>
    <phoneticPr fontId="28" type="noConversion"/>
  </si>
  <si>
    <t>项目申报单位：市生态环境局台山分局</t>
    <phoneticPr fontId="28" type="noConversion"/>
  </si>
  <si>
    <t>项目申报单位：市生态环境局开平分局</t>
    <phoneticPr fontId="28" type="noConversion"/>
  </si>
  <si>
    <t>项目申报单位：市生态环境局鹤山分局</t>
    <phoneticPr fontId="28" type="noConversion"/>
  </si>
  <si>
    <t>项目申报单位：市生态环境局恩平分局</t>
    <phoneticPr fontId="28" type="noConversion"/>
  </si>
  <si>
    <t>项目申报单位：市生态环境局鹤山分局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</si>
</sst>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98">
    <xf numFmtId="0" fontId="0" fillId="0" borderId="0"/>
    <xf numFmtId="0" fontId="13" fillId="16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/>
    <xf numFmtId="0" fontId="19" fillId="5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5" borderId="7" applyNumberFormat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11" fillId="0" borderId="0">
      <alignment vertical="center"/>
    </xf>
    <xf numFmtId="0" fontId="1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7" borderId="5" applyNumberFormat="0" applyFon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7" fillId="7" borderId="5" applyNumberFormat="0" applyFont="0" applyAlignment="0" applyProtection="0">
      <alignment vertical="center"/>
    </xf>
    <xf numFmtId="0" fontId="27" fillId="7" borderId="5" applyNumberFormat="0" applyFont="0" applyAlignment="0" applyProtection="0">
      <alignment vertical="center"/>
    </xf>
  </cellStyleXfs>
  <cellXfs count="38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3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7" fillId="0" borderId="1" xfId="3" applyFont="1" applyFill="1" applyBorder="1" applyAlignment="1">
      <alignment horizontal="right" vertical="center"/>
    </xf>
    <xf numFmtId="0" fontId="3" fillId="0" borderId="1" xfId="14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6" fontId="3" fillId="0" borderId="1" xfId="3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3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wrapText="1"/>
    </xf>
    <xf numFmtId="4" fontId="0" fillId="0" borderId="0" xfId="0" applyNumberFormat="1" applyFill="1"/>
    <xf numFmtId="176" fontId="2" fillId="0" borderId="0" xfId="0" applyNumberFormat="1" applyFont="1" applyFill="1"/>
    <xf numFmtId="176" fontId="3" fillId="0" borderId="1" xfId="3" applyFont="1" applyFill="1" applyBorder="1" applyAlignment="1">
      <alignment horizontal="right" vertical="center"/>
    </xf>
    <xf numFmtId="176" fontId="8" fillId="0" borderId="1" xfId="3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98">
    <cellStyle name="20% - 强调文字颜色 1 2" xfId="1"/>
    <cellStyle name="20% - 强调文字颜色 1 2 2" xfId="32"/>
    <cellStyle name="20% - 强调文字颜色 1 2 2 2" xfId="6"/>
    <cellStyle name="20% - 强调文字颜色 1 2 3" xfId="26"/>
    <cellStyle name="20% - 强调文字颜色 2 2" xfId="33"/>
    <cellStyle name="20% - 强调文字颜色 2 2 2" xfId="10"/>
    <cellStyle name="20% - 强调文字颜色 2 2 2 2" xfId="35"/>
    <cellStyle name="20% - 强调文字颜色 2 2 3" xfId="36"/>
    <cellStyle name="20% - 强调文字颜色 3 2" xfId="31"/>
    <cellStyle name="20% - 强调文字颜色 3 2 2" xfId="7"/>
    <cellStyle name="20% - 强调文字颜色 3 2 2 2" xfId="37"/>
    <cellStyle name="20% - 强调文字颜色 3 2 3" xfId="25"/>
    <cellStyle name="20% - 强调文字颜色 4 2" xfId="38"/>
    <cellStyle name="20% - 强调文字颜色 4 2 2" xfId="28"/>
    <cellStyle name="20% - 强调文字颜色 4 2 2 2" xfId="16"/>
    <cellStyle name="20% - 强调文字颜色 4 2 3" xfId="30"/>
    <cellStyle name="20% - 强调文字颜色 5 2" xfId="40"/>
    <cellStyle name="20% - 强调文字颜色 5 2 2" xfId="41"/>
    <cellStyle name="20% - 强调文字颜色 5 2 2 2" xfId="42"/>
    <cellStyle name="20% - 强调文字颜色 5 2 3" xfId="43"/>
    <cellStyle name="20% - 强调文字颜色 6 2" xfId="44"/>
    <cellStyle name="20% - 强调文字颜色 6 2 2" xfId="45"/>
    <cellStyle name="20% - 强调文字颜色 6 2 2 2" xfId="46"/>
    <cellStyle name="20% - 强调文字颜色 6 2 3" xfId="47"/>
    <cellStyle name="40% - 强调文字颜色 1 2" xfId="48"/>
    <cellStyle name="40% - 强调文字颜色 1 2 2" xfId="49"/>
    <cellStyle name="40% - 强调文字颜色 1 2 2 2" xfId="50"/>
    <cellStyle name="40% - 强调文字颜色 1 2 3" xfId="51"/>
    <cellStyle name="40% - 强调文字颜色 2 2" xfId="27"/>
    <cellStyle name="40% - 强调文字颜色 2 2 2" xfId="52"/>
    <cellStyle name="40% - 强调文字颜色 2 2 2 2" xfId="53"/>
    <cellStyle name="40% - 强调文字颜色 2 2 3" xfId="54"/>
    <cellStyle name="40% - 强调文字颜色 3 2" xfId="55"/>
    <cellStyle name="40% - 强调文字颜色 3 2 2" xfId="57"/>
    <cellStyle name="40% - 强调文字颜色 3 2 2 2" xfId="59"/>
    <cellStyle name="40% - 强调文字颜色 3 2 3" xfId="60"/>
    <cellStyle name="40% - 强调文字颜色 4 2" xfId="18"/>
    <cellStyle name="40% - 强调文字颜色 4 2 2" xfId="61"/>
    <cellStyle name="40% - 强调文字颜色 4 2 2 2" xfId="65"/>
    <cellStyle name="40% - 强调文字颜色 4 2 3" xfId="67"/>
    <cellStyle name="40% - 强调文字颜色 5 2" xfId="68"/>
    <cellStyle name="40% - 强调文字颜色 5 2 2" xfId="70"/>
    <cellStyle name="40% - 强调文字颜色 5 2 2 2" xfId="71"/>
    <cellStyle name="40% - 强调文字颜色 5 2 3" xfId="72"/>
    <cellStyle name="40% - 强调文字颜色 6 2" xfId="73"/>
    <cellStyle name="40% - 强调文字颜色 6 2 2" xfId="75"/>
    <cellStyle name="40% - 强调文字颜色 6 2 2 2" xfId="77"/>
    <cellStyle name="40% - 强调文字颜色 6 2 3" xfId="78"/>
    <cellStyle name="60% - 强调文字颜色 1 2" xfId="79"/>
    <cellStyle name="60% - 强调文字颜色 1 2 2" xfId="80"/>
    <cellStyle name="60% - 强调文字颜色 1 2 2 2" xfId="81"/>
    <cellStyle name="60% - 强调文字颜色 1 2 3" xfId="82"/>
    <cellStyle name="60% - 强调文字颜色 2 2" xfId="83"/>
    <cellStyle name="60% - 强调文字颜色 2 2 2" xfId="15"/>
    <cellStyle name="60% - 强调文字颜色 2 2 2 2" xfId="17"/>
    <cellStyle name="60% - 强调文字颜色 2 2 3" xfId="85"/>
    <cellStyle name="60% - 强调文字颜色 3 2" xfId="86"/>
    <cellStyle name="60% - 强调文字颜色 3 2 2" xfId="87"/>
    <cellStyle name="60% - 强调文字颜色 3 2 2 2" xfId="89"/>
    <cellStyle name="60% - 强调文字颜色 3 2 3" xfId="91"/>
    <cellStyle name="60% - 强调文字颜色 4 2" xfId="92"/>
    <cellStyle name="60% - 强调文字颜色 4 2 2" xfId="93"/>
    <cellStyle name="60% - 强调文字颜色 4 2 2 2" xfId="8"/>
    <cellStyle name="60% - 强调文字颜色 4 2 3" xfId="20"/>
    <cellStyle name="60% - 强调文字颜色 5 2" xfId="95"/>
    <cellStyle name="60% - 强调文字颜色 5 2 2" xfId="96"/>
    <cellStyle name="60% - 强调文字颜色 5 2 2 2" xfId="23"/>
    <cellStyle name="60% - 强调文字颜色 5 2 3" xfId="98"/>
    <cellStyle name="60% - 强调文字颜色 6 2" xfId="99"/>
    <cellStyle name="60% - 强调文字颜色 6 2 2" xfId="100"/>
    <cellStyle name="60% - 强调文字颜色 6 2 2 2" xfId="102"/>
    <cellStyle name="60% - 强调文字颜色 6 2 3" xfId="103"/>
    <cellStyle name="标题 1 2" xfId="104"/>
    <cellStyle name="标题 1 2 2" xfId="105"/>
    <cellStyle name="标题 1 2 2 2" xfId="106"/>
    <cellStyle name="标题 1 2 3" xfId="107"/>
    <cellStyle name="标题 2 2" xfId="108"/>
    <cellStyle name="标题 2 2 2" xfId="109"/>
    <cellStyle name="标题 2 2 2 2" xfId="110"/>
    <cellStyle name="标题 2 2 3" xfId="111"/>
    <cellStyle name="标题 3 2" xfId="112"/>
    <cellStyle name="标题 3 2 2" xfId="113"/>
    <cellStyle name="标题 3 2 2 2" xfId="114"/>
    <cellStyle name="标题 3 2 3" xfId="115"/>
    <cellStyle name="标题 4 2" xfId="116"/>
    <cellStyle name="标题 4 2 2" xfId="119"/>
    <cellStyle name="标题 4 2 2 2" xfId="121"/>
    <cellStyle name="标题 4 2 3" xfId="122"/>
    <cellStyle name="标题 5" xfId="5"/>
    <cellStyle name="标题 5 2" xfId="123"/>
    <cellStyle name="标题 5 2 2" xfId="124"/>
    <cellStyle name="标题 5 3" xfId="125"/>
    <cellStyle name="差 2" xfId="126"/>
    <cellStyle name="差 2 2" xfId="127"/>
    <cellStyle name="差 2 2 2" xfId="128"/>
    <cellStyle name="差 2 3" xfId="129"/>
    <cellStyle name="常规" xfId="0" builtinId="0"/>
    <cellStyle name="常规 2" xfId="130"/>
    <cellStyle name="常规 2 2" xfId="131"/>
    <cellStyle name="常规 2 2 2" xfId="132"/>
    <cellStyle name="常规 2 2 2 2" xfId="133"/>
    <cellStyle name="常规 2 2 3" xfId="134"/>
    <cellStyle name="常规 2 3" xfId="135"/>
    <cellStyle name="常规 2 3 2" xfId="136"/>
    <cellStyle name="常规 2 4" xfId="137"/>
    <cellStyle name="常规 3" xfId="39"/>
    <cellStyle name="常规 3 2" xfId="29"/>
    <cellStyle name="常规 4" xfId="138"/>
    <cellStyle name="常规 4 2" xfId="139"/>
    <cellStyle name="常规 5" xfId="84"/>
    <cellStyle name="常规 5 2" xfId="14"/>
    <cellStyle name="常规 6" xfId="11"/>
    <cellStyle name="常规 6 2" xfId="140"/>
    <cellStyle name="常规 7" xfId="142"/>
    <cellStyle name="常规 7 2" xfId="143"/>
    <cellStyle name="常规 8" xfId="144"/>
    <cellStyle name="常规 8 2" xfId="21"/>
    <cellStyle name="常规 9" xfId="145"/>
    <cellStyle name="好 2" xfId="146"/>
    <cellStyle name="好 2 2" xfId="147"/>
    <cellStyle name="好 2 2 2" xfId="148"/>
    <cellStyle name="好 2 3" xfId="69"/>
    <cellStyle name="汇总 2" xfId="149"/>
    <cellStyle name="汇总 2 2" xfId="150"/>
    <cellStyle name="汇总 2 2 2" xfId="152"/>
    <cellStyle name="汇总 2 3" xfId="62"/>
    <cellStyle name="计算 2" xfId="2"/>
    <cellStyle name="计算 2 2" xfId="56"/>
    <cellStyle name="计算 2 2 2" xfId="58"/>
    <cellStyle name="计算 2 3" xfId="154"/>
    <cellStyle name="检查单元格 2" xfId="63"/>
    <cellStyle name="检查单元格 2 2" xfId="66"/>
    <cellStyle name="检查单元格 2 2 2" xfId="155"/>
    <cellStyle name="检查单元格 2 3" xfId="156"/>
    <cellStyle name="解释性文本 2" xfId="157"/>
    <cellStyle name="解释性文本 2 2" xfId="12"/>
    <cellStyle name="解释性文本 2 2 2" xfId="117"/>
    <cellStyle name="解释性文本 2 3" xfId="4"/>
    <cellStyle name="警告文本 2" xfId="158"/>
    <cellStyle name="警告文本 2 2" xfId="159"/>
    <cellStyle name="警告文本 2 2 2" xfId="160"/>
    <cellStyle name="警告文本 2 3" xfId="161"/>
    <cellStyle name="链接单元格 2" xfId="162"/>
    <cellStyle name="链接单元格 2 2" xfId="163"/>
    <cellStyle name="链接单元格 2 2 2" xfId="164"/>
    <cellStyle name="链接单元格 2 3" xfId="165"/>
    <cellStyle name="千位分隔" xfId="3" builtinId="3"/>
    <cellStyle name="千位分隔 2" xfId="166"/>
    <cellStyle name="千位分隔 2 2" xfId="167"/>
    <cellStyle name="千位分隔 2 2 2" xfId="168"/>
    <cellStyle name="千位分隔 2 3" xfId="170"/>
    <cellStyle name="千位分隔 2 3 2" xfId="171"/>
    <cellStyle name="千位分隔 2 4" xfId="169"/>
    <cellStyle name="千位分隔 3" xfId="118"/>
    <cellStyle name="千位分隔 3 2" xfId="120"/>
    <cellStyle name="千位分隔 4" xfId="151"/>
    <cellStyle name="千位分隔 4 2" xfId="153"/>
    <cellStyle name="千位分隔 5" xfId="64"/>
    <cellStyle name="强调文字颜色 1 2" xfId="172"/>
    <cellStyle name="强调文字颜色 1 2 2" xfId="173"/>
    <cellStyle name="强调文字颜色 1 2 2 2" xfId="174"/>
    <cellStyle name="强调文字颜色 1 2 3" xfId="13"/>
    <cellStyle name="强调文字颜色 2 2" xfId="175"/>
    <cellStyle name="强调文字颜色 2 2 2" xfId="176"/>
    <cellStyle name="强调文字颜色 2 2 2 2" xfId="177"/>
    <cellStyle name="强调文字颜色 2 2 3" xfId="88"/>
    <cellStyle name="强调文字颜色 3 2" xfId="178"/>
    <cellStyle name="强调文字颜色 3 2 2" xfId="179"/>
    <cellStyle name="强调文字颜色 3 2 2 2" xfId="181"/>
    <cellStyle name="强调文字颜色 3 2 3" xfId="94"/>
    <cellStyle name="强调文字颜色 4 2" xfId="182"/>
    <cellStyle name="强调文字颜色 4 2 2" xfId="183"/>
    <cellStyle name="强调文字颜色 4 2 2 2" xfId="184"/>
    <cellStyle name="强调文字颜色 4 2 3" xfId="97"/>
    <cellStyle name="强调文字颜色 5 2" xfId="185"/>
    <cellStyle name="强调文字颜色 5 2 2" xfId="186"/>
    <cellStyle name="强调文字颜色 5 2 2 2" xfId="187"/>
    <cellStyle name="强调文字颜色 5 2 3" xfId="101"/>
    <cellStyle name="强调文字颜色 6 2" xfId="188"/>
    <cellStyle name="强调文字颜色 6 2 2" xfId="189"/>
    <cellStyle name="强调文字颜色 6 2 2 2" xfId="190"/>
    <cellStyle name="强调文字颜色 6 2 3" xfId="191"/>
    <cellStyle name="适中 2" xfId="24"/>
    <cellStyle name="适中 2 2" xfId="74"/>
    <cellStyle name="适中 2 2 2" xfId="76"/>
    <cellStyle name="适中 2 3" xfId="180"/>
    <cellStyle name="输出 2" xfId="22"/>
    <cellStyle name="输出 2 2" xfId="34"/>
    <cellStyle name="输出 2 2 2" xfId="9"/>
    <cellStyle name="输出 2 3" xfId="90"/>
    <cellStyle name="输入 2" xfId="192"/>
    <cellStyle name="输入 2 2" xfId="193"/>
    <cellStyle name="输入 2 2 2" xfId="194"/>
    <cellStyle name="输入 2 3" xfId="195"/>
    <cellStyle name="注释 2" xfId="141"/>
    <cellStyle name="注释 2 2" xfId="196"/>
    <cellStyle name="注释 2 2 2" xfId="197"/>
    <cellStyle name="注释 2 3" xfId="19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0"/>
  <sheetViews>
    <sheetView tabSelected="1" topLeftCell="A13" workbookViewId="0">
      <selection activeCell="J37" sqref="J37"/>
    </sheetView>
  </sheetViews>
  <sheetFormatPr defaultColWidth="9" defaultRowHeight="14.25"/>
  <cols>
    <col min="1" max="1" width="7.375" style="1" customWidth="1"/>
    <col min="2" max="2" width="16.75" style="1" customWidth="1"/>
    <col min="3" max="3" width="17.75" style="1" customWidth="1"/>
    <col min="4" max="4" width="27.625" style="5" customWidth="1"/>
    <col min="5" max="5" width="14.5" style="6" customWidth="1"/>
    <col min="6" max="7" width="18.625" style="5" customWidth="1"/>
    <col min="8" max="8" width="20.75" style="5" customWidth="1"/>
    <col min="9" max="9" width="13.875" style="5" customWidth="1"/>
    <col min="10" max="10" width="17.75" style="7" customWidth="1"/>
    <col min="11" max="16384" width="9" style="5"/>
  </cols>
  <sheetData>
    <row r="1" spans="1:14" s="1" customFormat="1" ht="24.9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28"/>
    </row>
    <row r="2" spans="1:14" s="1" customFormat="1" ht="56.2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4" s="1" customFormat="1" ht="17.25" customHeight="1">
      <c r="A3" s="10"/>
      <c r="B3" s="10"/>
      <c r="C3" s="10"/>
      <c r="D3" s="10"/>
      <c r="E3" s="11"/>
      <c r="F3" s="11"/>
      <c r="G3" s="11"/>
      <c r="H3" s="11"/>
      <c r="I3" s="11"/>
      <c r="J3" s="29" t="s">
        <v>2</v>
      </c>
    </row>
    <row r="4" spans="1:14" s="2" customFormat="1" ht="35.1" customHeight="1">
      <c r="A4" s="12" t="s">
        <v>3</v>
      </c>
      <c r="B4" s="13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pans="1:14" ht="35.1" customHeight="1">
      <c r="A5" s="37" t="s">
        <v>13</v>
      </c>
      <c r="B5" s="37"/>
      <c r="C5" s="37"/>
      <c r="D5" s="37"/>
      <c r="E5" s="37"/>
      <c r="F5" s="37"/>
      <c r="G5" s="14">
        <f>G6+G16+G18+G20+G22+G25+G28+G30+G35+G38</f>
        <v>2500</v>
      </c>
      <c r="H5" s="14">
        <f t="shared" ref="H5:I5" si="0">H6+H16+H18+H20+H22+H25+H28+H30+H35+H38</f>
        <v>2500</v>
      </c>
      <c r="I5" s="14">
        <f t="shared" si="0"/>
        <v>0</v>
      </c>
      <c r="J5" s="30"/>
      <c r="K5" s="31"/>
    </row>
    <row r="6" spans="1:14" s="3" customFormat="1" ht="35.1" customHeight="1">
      <c r="A6" s="15" t="s">
        <v>14</v>
      </c>
      <c r="B6" s="16" t="s">
        <v>15</v>
      </c>
      <c r="C6" s="17"/>
      <c r="D6" s="17"/>
      <c r="E6" s="16"/>
      <c r="F6" s="16"/>
      <c r="G6" s="18">
        <f>H6+I6</f>
        <v>910</v>
      </c>
      <c r="H6" s="18">
        <f>SUM(H7:H15)</f>
        <v>2500</v>
      </c>
      <c r="I6" s="18">
        <f>SUM(I7:I15)</f>
        <v>-1590</v>
      </c>
      <c r="J6" s="17"/>
      <c r="N6" s="32"/>
    </row>
    <row r="7" spans="1:14" s="4" customFormat="1" ht="35.1" customHeight="1">
      <c r="A7" s="19" t="s">
        <v>16</v>
      </c>
      <c r="B7" s="20" t="s">
        <v>17</v>
      </c>
      <c r="C7" s="20" t="s">
        <v>18</v>
      </c>
      <c r="D7" s="21"/>
      <c r="E7" s="20"/>
      <c r="F7" s="20" t="s">
        <v>19</v>
      </c>
      <c r="G7" s="22">
        <f t="shared" ref="G7:G40" si="1">H7+I7</f>
        <v>0</v>
      </c>
      <c r="H7" s="22">
        <v>1500</v>
      </c>
      <c r="I7" s="22">
        <v>-1500</v>
      </c>
      <c r="J7" s="26"/>
      <c r="N7" s="32"/>
    </row>
    <row r="8" spans="1:14" s="4" customFormat="1" ht="35.1" customHeight="1">
      <c r="A8" s="19" t="s">
        <v>20</v>
      </c>
      <c r="B8" s="20" t="s">
        <v>17</v>
      </c>
      <c r="C8" s="20" t="s">
        <v>18</v>
      </c>
      <c r="D8" s="21" t="s">
        <v>21</v>
      </c>
      <c r="E8" s="20"/>
      <c r="F8" s="20" t="s">
        <v>19</v>
      </c>
      <c r="G8" s="22">
        <f t="shared" si="1"/>
        <v>336</v>
      </c>
      <c r="H8" s="22">
        <v>0</v>
      </c>
      <c r="I8" s="33">
        <v>336</v>
      </c>
      <c r="J8" s="26"/>
      <c r="N8" s="32"/>
    </row>
    <row r="9" spans="1:14" s="4" customFormat="1" ht="35.1" customHeight="1">
      <c r="A9" s="19" t="s">
        <v>22</v>
      </c>
      <c r="B9" s="20" t="s">
        <v>17</v>
      </c>
      <c r="C9" s="20" t="s">
        <v>18</v>
      </c>
      <c r="D9" s="23" t="s">
        <v>23</v>
      </c>
      <c r="E9" s="24"/>
      <c r="F9" s="20" t="s">
        <v>19</v>
      </c>
      <c r="G9" s="25">
        <f t="shared" si="1"/>
        <v>150</v>
      </c>
      <c r="H9" s="22">
        <v>0</v>
      </c>
      <c r="I9" s="34">
        <v>150</v>
      </c>
      <c r="J9" s="26"/>
      <c r="N9" s="32"/>
    </row>
    <row r="10" spans="1:14" s="4" customFormat="1" ht="35.1" customHeight="1">
      <c r="A10" s="19" t="s">
        <v>24</v>
      </c>
      <c r="B10" s="20" t="s">
        <v>17</v>
      </c>
      <c r="C10" s="20" t="s">
        <v>18</v>
      </c>
      <c r="D10" s="26" t="s">
        <v>25</v>
      </c>
      <c r="E10" s="20"/>
      <c r="F10" s="20" t="s">
        <v>19</v>
      </c>
      <c r="G10" s="22">
        <f t="shared" si="1"/>
        <v>30</v>
      </c>
      <c r="H10" s="22">
        <v>0</v>
      </c>
      <c r="I10" s="33">
        <v>30</v>
      </c>
      <c r="J10" s="26"/>
      <c r="N10" s="32"/>
    </row>
    <row r="11" spans="1:14" s="4" customFormat="1" ht="35.1" customHeight="1">
      <c r="A11" s="19" t="s">
        <v>26</v>
      </c>
      <c r="B11" s="20" t="s">
        <v>17</v>
      </c>
      <c r="C11" s="20" t="s">
        <v>18</v>
      </c>
      <c r="D11" s="23" t="s">
        <v>27</v>
      </c>
      <c r="E11" s="24"/>
      <c r="F11" s="20" t="s">
        <v>19</v>
      </c>
      <c r="G11" s="25">
        <f t="shared" si="1"/>
        <v>74</v>
      </c>
      <c r="H11" s="22">
        <v>0</v>
      </c>
      <c r="I11" s="34">
        <v>74</v>
      </c>
      <c r="J11" s="26"/>
      <c r="N11" s="32"/>
    </row>
    <row r="12" spans="1:14" s="4" customFormat="1" ht="35.1" customHeight="1">
      <c r="A12" s="19" t="s">
        <v>28</v>
      </c>
      <c r="B12" s="20" t="s">
        <v>17</v>
      </c>
      <c r="C12" s="20" t="s">
        <v>18</v>
      </c>
      <c r="D12" s="23" t="s">
        <v>29</v>
      </c>
      <c r="E12" s="24"/>
      <c r="F12" s="20" t="s">
        <v>19</v>
      </c>
      <c r="G12" s="25">
        <f t="shared" si="1"/>
        <v>100</v>
      </c>
      <c r="H12" s="22">
        <v>0</v>
      </c>
      <c r="I12" s="34">
        <v>100</v>
      </c>
      <c r="J12" s="26"/>
      <c r="N12" s="32"/>
    </row>
    <row r="13" spans="1:14" s="4" customFormat="1" ht="35.1" customHeight="1">
      <c r="A13" s="19" t="s">
        <v>30</v>
      </c>
      <c r="B13" s="20" t="s">
        <v>17</v>
      </c>
      <c r="C13" s="20" t="s">
        <v>18</v>
      </c>
      <c r="D13" s="23" t="s">
        <v>31</v>
      </c>
      <c r="E13" s="24"/>
      <c r="F13" s="20" t="s">
        <v>19</v>
      </c>
      <c r="G13" s="25">
        <f t="shared" si="1"/>
        <v>180</v>
      </c>
      <c r="H13" s="22">
        <v>0</v>
      </c>
      <c r="I13" s="34">
        <v>180</v>
      </c>
      <c r="J13" s="26"/>
      <c r="N13" s="32"/>
    </row>
    <row r="14" spans="1:14" s="4" customFormat="1" ht="35.1" customHeight="1">
      <c r="A14" s="19" t="s">
        <v>32</v>
      </c>
      <c r="B14" s="20" t="s">
        <v>17</v>
      </c>
      <c r="C14" s="20" t="s">
        <v>18</v>
      </c>
      <c r="D14" s="26" t="s">
        <v>33</v>
      </c>
      <c r="E14" s="20"/>
      <c r="F14" s="20" t="s">
        <v>19</v>
      </c>
      <c r="G14" s="25">
        <f t="shared" si="1"/>
        <v>40</v>
      </c>
      <c r="H14" s="22">
        <v>0</v>
      </c>
      <c r="I14" s="34">
        <v>40</v>
      </c>
      <c r="J14" s="26"/>
      <c r="N14" s="32"/>
    </row>
    <row r="15" spans="1:14" s="4" customFormat="1" ht="35.1" customHeight="1">
      <c r="A15" s="19" t="s">
        <v>34</v>
      </c>
      <c r="B15" s="20" t="s">
        <v>17</v>
      </c>
      <c r="C15" s="20" t="s">
        <v>35</v>
      </c>
      <c r="D15" s="26"/>
      <c r="E15" s="20"/>
      <c r="F15" s="20" t="s">
        <v>36</v>
      </c>
      <c r="G15" s="25">
        <f t="shared" si="1"/>
        <v>0</v>
      </c>
      <c r="H15" s="25">
        <v>1000</v>
      </c>
      <c r="I15" s="25">
        <v>-1000</v>
      </c>
      <c r="J15" s="26"/>
      <c r="N15" s="32"/>
    </row>
    <row r="16" spans="1:14" s="4" customFormat="1" ht="35.1" customHeight="1">
      <c r="A16" s="15" t="s">
        <v>37</v>
      </c>
      <c r="B16" s="16" t="s">
        <v>38</v>
      </c>
      <c r="C16" s="20"/>
      <c r="D16" s="23"/>
      <c r="E16" s="24"/>
      <c r="F16" s="20"/>
      <c r="G16" s="18">
        <f t="shared" si="1"/>
        <v>46</v>
      </c>
      <c r="H16" s="18">
        <f>SUM(H17)</f>
        <v>0</v>
      </c>
      <c r="I16" s="18">
        <f>SUM(I17)</f>
        <v>46</v>
      </c>
      <c r="J16" s="26"/>
      <c r="N16" s="32"/>
    </row>
    <row r="17" spans="1:14" s="4" customFormat="1" ht="35.1" customHeight="1">
      <c r="A17" s="19" t="s">
        <v>16</v>
      </c>
      <c r="B17" s="20" t="s">
        <v>39</v>
      </c>
      <c r="C17" s="20" t="s">
        <v>18</v>
      </c>
      <c r="D17" s="23" t="s">
        <v>40</v>
      </c>
      <c r="E17" s="24"/>
      <c r="F17" s="20" t="s">
        <v>19</v>
      </c>
      <c r="G17" s="25">
        <f t="shared" si="1"/>
        <v>46</v>
      </c>
      <c r="H17" s="25">
        <v>0</v>
      </c>
      <c r="I17" s="34">
        <v>46</v>
      </c>
      <c r="J17" s="26"/>
      <c r="N17" s="32"/>
    </row>
    <row r="18" spans="1:14" s="4" customFormat="1" ht="35.1" customHeight="1">
      <c r="A18" s="27" t="s">
        <v>41</v>
      </c>
      <c r="B18" s="16" t="s">
        <v>42</v>
      </c>
      <c r="C18" s="20"/>
      <c r="D18" s="23"/>
      <c r="E18" s="24"/>
      <c r="F18" s="20"/>
      <c r="G18" s="18">
        <f t="shared" si="1"/>
        <v>60</v>
      </c>
      <c r="H18" s="18">
        <f>SUM(H19)</f>
        <v>0</v>
      </c>
      <c r="I18" s="18">
        <f>SUM(I19)</f>
        <v>60</v>
      </c>
      <c r="J18" s="26"/>
      <c r="N18" s="32"/>
    </row>
    <row r="19" spans="1:14" s="4" customFormat="1" ht="35.1" customHeight="1">
      <c r="A19" s="19" t="s">
        <v>16</v>
      </c>
      <c r="B19" s="20" t="s">
        <v>43</v>
      </c>
      <c r="C19" s="20" t="s">
        <v>18</v>
      </c>
      <c r="D19" s="23" t="s">
        <v>44</v>
      </c>
      <c r="E19" s="24"/>
      <c r="F19" s="20" t="s">
        <v>19</v>
      </c>
      <c r="G19" s="25">
        <f t="shared" si="1"/>
        <v>60</v>
      </c>
      <c r="H19" s="25">
        <v>0</v>
      </c>
      <c r="I19" s="34">
        <v>60</v>
      </c>
      <c r="J19" s="26"/>
      <c r="N19" s="32"/>
    </row>
    <row r="20" spans="1:14" s="4" customFormat="1" ht="35.1" customHeight="1">
      <c r="A20" s="27" t="s">
        <v>45</v>
      </c>
      <c r="B20" s="16" t="s">
        <v>46</v>
      </c>
      <c r="C20" s="20"/>
      <c r="D20" s="23"/>
      <c r="E20" s="24"/>
      <c r="F20" s="20"/>
      <c r="G20" s="18">
        <f t="shared" si="1"/>
        <v>24.5</v>
      </c>
      <c r="H20" s="18">
        <f>SUM(H21)</f>
        <v>0</v>
      </c>
      <c r="I20" s="18">
        <f>SUM(I21)</f>
        <v>24.5</v>
      </c>
      <c r="J20" s="26"/>
      <c r="N20" s="32"/>
    </row>
    <row r="21" spans="1:14" s="4" customFormat="1" ht="35.1" customHeight="1">
      <c r="A21" s="19" t="s">
        <v>16</v>
      </c>
      <c r="B21" s="20" t="s">
        <v>47</v>
      </c>
      <c r="C21" s="20" t="s">
        <v>18</v>
      </c>
      <c r="D21" s="23" t="s">
        <v>48</v>
      </c>
      <c r="E21" s="20" t="s">
        <v>49</v>
      </c>
      <c r="F21" s="20" t="s">
        <v>19</v>
      </c>
      <c r="G21" s="25">
        <f t="shared" si="1"/>
        <v>24.5</v>
      </c>
      <c r="H21" s="25">
        <v>0</v>
      </c>
      <c r="I21" s="34">
        <v>24.5</v>
      </c>
      <c r="J21" s="26" t="s">
        <v>82</v>
      </c>
      <c r="N21" s="32"/>
    </row>
    <row r="22" spans="1:14" s="4" customFormat="1" ht="35.1" customHeight="1">
      <c r="A22" s="27" t="s">
        <v>50</v>
      </c>
      <c r="B22" s="16" t="s">
        <v>51</v>
      </c>
      <c r="C22" s="20"/>
      <c r="D22" s="23"/>
      <c r="E22" s="24"/>
      <c r="F22" s="20"/>
      <c r="G22" s="18">
        <f t="shared" si="1"/>
        <v>70.5</v>
      </c>
      <c r="H22" s="18">
        <f>SUM(H23:H24)</f>
        <v>0</v>
      </c>
      <c r="I22" s="18">
        <f>SUM(I23:I24)</f>
        <v>70.5</v>
      </c>
      <c r="J22" s="26"/>
      <c r="N22" s="32"/>
    </row>
    <row r="23" spans="1:14" s="4" customFormat="1" ht="35.1" customHeight="1">
      <c r="A23" s="19" t="s">
        <v>16</v>
      </c>
      <c r="B23" s="20" t="s">
        <v>52</v>
      </c>
      <c r="C23" s="20" t="s">
        <v>18</v>
      </c>
      <c r="D23" s="23" t="s">
        <v>53</v>
      </c>
      <c r="E23" s="20" t="s">
        <v>49</v>
      </c>
      <c r="F23" s="20" t="s">
        <v>19</v>
      </c>
      <c r="G23" s="25">
        <f t="shared" si="1"/>
        <v>60</v>
      </c>
      <c r="H23" s="25">
        <v>0</v>
      </c>
      <c r="I23" s="34">
        <v>60</v>
      </c>
      <c r="J23" s="26" t="s">
        <v>83</v>
      </c>
      <c r="N23" s="32"/>
    </row>
    <row r="24" spans="1:14" s="4" customFormat="1" ht="35.1" customHeight="1">
      <c r="A24" s="19" t="s">
        <v>20</v>
      </c>
      <c r="B24" s="20" t="s">
        <v>52</v>
      </c>
      <c r="C24" s="20" t="s">
        <v>18</v>
      </c>
      <c r="D24" s="23" t="s">
        <v>54</v>
      </c>
      <c r="E24" s="20" t="s">
        <v>49</v>
      </c>
      <c r="F24" s="20" t="s">
        <v>19</v>
      </c>
      <c r="G24" s="25">
        <f t="shared" si="1"/>
        <v>10.5</v>
      </c>
      <c r="H24" s="25">
        <v>0</v>
      </c>
      <c r="I24" s="25">
        <v>10.5</v>
      </c>
      <c r="J24" s="26" t="s">
        <v>83</v>
      </c>
      <c r="N24" s="32"/>
    </row>
    <row r="25" spans="1:14" s="4" customFormat="1" ht="35.1" customHeight="1">
      <c r="A25" s="27" t="s">
        <v>55</v>
      </c>
      <c r="B25" s="16" t="s">
        <v>56</v>
      </c>
      <c r="C25" s="26"/>
      <c r="D25" s="26"/>
      <c r="E25" s="20"/>
      <c r="F25" s="20"/>
      <c r="G25" s="18">
        <f t="shared" si="1"/>
        <v>117</v>
      </c>
      <c r="H25" s="18">
        <f>SUM(H26:H27)</f>
        <v>0</v>
      </c>
      <c r="I25" s="18">
        <f>SUM(I26:I27)</f>
        <v>117</v>
      </c>
      <c r="J25" s="26"/>
      <c r="N25" s="32"/>
    </row>
    <row r="26" spans="1:14" s="4" customFormat="1" ht="35.1" customHeight="1">
      <c r="A26" s="19" t="s">
        <v>16</v>
      </c>
      <c r="B26" s="20" t="s">
        <v>57</v>
      </c>
      <c r="C26" s="24" t="s">
        <v>18</v>
      </c>
      <c r="D26" s="23" t="s">
        <v>58</v>
      </c>
      <c r="E26" s="20" t="s">
        <v>49</v>
      </c>
      <c r="F26" s="20" t="s">
        <v>19</v>
      </c>
      <c r="G26" s="25">
        <f t="shared" si="1"/>
        <v>21</v>
      </c>
      <c r="H26" s="25">
        <v>0</v>
      </c>
      <c r="I26" s="34">
        <v>21</v>
      </c>
      <c r="J26" s="26" t="s">
        <v>84</v>
      </c>
      <c r="N26" s="32"/>
    </row>
    <row r="27" spans="1:14" s="4" customFormat="1" ht="35.1" customHeight="1">
      <c r="A27" s="19" t="s">
        <v>20</v>
      </c>
      <c r="B27" s="20" t="s">
        <v>57</v>
      </c>
      <c r="C27" s="24" t="s">
        <v>18</v>
      </c>
      <c r="D27" s="23" t="s">
        <v>59</v>
      </c>
      <c r="E27" s="20" t="s">
        <v>49</v>
      </c>
      <c r="F27" s="20" t="s">
        <v>19</v>
      </c>
      <c r="G27" s="25">
        <f t="shared" si="1"/>
        <v>96</v>
      </c>
      <c r="H27" s="25">
        <v>0</v>
      </c>
      <c r="I27" s="34">
        <v>96</v>
      </c>
      <c r="J27" s="26" t="s">
        <v>84</v>
      </c>
      <c r="N27" s="32"/>
    </row>
    <row r="28" spans="1:14" s="4" customFormat="1" ht="35.1" customHeight="1">
      <c r="A28" s="27" t="s">
        <v>60</v>
      </c>
      <c r="B28" s="16" t="s">
        <v>61</v>
      </c>
      <c r="C28" s="17"/>
      <c r="D28" s="17"/>
      <c r="E28" s="16"/>
      <c r="F28" s="16"/>
      <c r="G28" s="18">
        <f t="shared" si="1"/>
        <v>3.5</v>
      </c>
      <c r="H28" s="18">
        <f>SUM(H29)</f>
        <v>0</v>
      </c>
      <c r="I28" s="18">
        <f>SUM(I29)</f>
        <v>3.5</v>
      </c>
      <c r="J28" s="26"/>
      <c r="N28" s="32"/>
    </row>
    <row r="29" spans="1:14" s="4" customFormat="1" ht="35.1" customHeight="1">
      <c r="A29" s="19" t="s">
        <v>16</v>
      </c>
      <c r="B29" s="24" t="s">
        <v>62</v>
      </c>
      <c r="C29" s="20" t="s">
        <v>18</v>
      </c>
      <c r="D29" s="23" t="s">
        <v>63</v>
      </c>
      <c r="E29" s="20" t="s">
        <v>49</v>
      </c>
      <c r="F29" s="20" t="s">
        <v>19</v>
      </c>
      <c r="G29" s="25">
        <f t="shared" si="1"/>
        <v>3.5</v>
      </c>
      <c r="H29" s="25">
        <v>0</v>
      </c>
      <c r="I29" s="34">
        <v>3.5</v>
      </c>
      <c r="J29" s="26" t="s">
        <v>85</v>
      </c>
      <c r="N29" s="32"/>
    </row>
    <row r="30" spans="1:14" s="4" customFormat="1" ht="35.1" customHeight="1">
      <c r="A30" s="27" t="s">
        <v>64</v>
      </c>
      <c r="B30" s="16" t="s">
        <v>65</v>
      </c>
      <c r="C30" s="26"/>
      <c r="D30" s="26"/>
      <c r="E30" s="20"/>
      <c r="F30" s="20"/>
      <c r="G30" s="18">
        <f t="shared" si="1"/>
        <v>1094</v>
      </c>
      <c r="H30" s="18">
        <f>SUM(H31:H34)</f>
        <v>0</v>
      </c>
      <c r="I30" s="18">
        <f>SUM(I31:I34)</f>
        <v>1094</v>
      </c>
      <c r="J30" s="26"/>
      <c r="N30" s="32"/>
    </row>
    <row r="31" spans="1:14" s="4" customFormat="1" ht="35.1" customHeight="1">
      <c r="A31" s="19" t="s">
        <v>16</v>
      </c>
      <c r="B31" s="20" t="s">
        <v>66</v>
      </c>
      <c r="C31" s="20" t="s">
        <v>18</v>
      </c>
      <c r="D31" s="26" t="s">
        <v>67</v>
      </c>
      <c r="E31" s="20" t="s">
        <v>49</v>
      </c>
      <c r="F31" s="20" t="s">
        <v>19</v>
      </c>
      <c r="G31" s="25">
        <f t="shared" si="1"/>
        <v>14</v>
      </c>
      <c r="H31" s="25">
        <v>0</v>
      </c>
      <c r="I31" s="34">
        <v>14</v>
      </c>
      <c r="J31" s="26" t="s">
        <v>86</v>
      </c>
      <c r="N31" s="32"/>
    </row>
    <row r="32" spans="1:14" s="4" customFormat="1" ht="35.1" customHeight="1">
      <c r="A32" s="19" t="s">
        <v>20</v>
      </c>
      <c r="B32" s="24" t="s">
        <v>66</v>
      </c>
      <c r="C32" s="20" t="s">
        <v>18</v>
      </c>
      <c r="D32" s="26" t="s">
        <v>68</v>
      </c>
      <c r="E32" s="20" t="s">
        <v>49</v>
      </c>
      <c r="F32" s="20" t="s">
        <v>19</v>
      </c>
      <c r="G32" s="25">
        <f t="shared" si="1"/>
        <v>80</v>
      </c>
      <c r="H32" s="25">
        <v>0</v>
      </c>
      <c r="I32" s="34">
        <v>80</v>
      </c>
      <c r="J32" s="26" t="s">
        <v>86</v>
      </c>
      <c r="N32" s="32"/>
    </row>
    <row r="33" spans="1:14" s="4" customFormat="1" ht="35.1" customHeight="1">
      <c r="A33" s="19" t="s">
        <v>22</v>
      </c>
      <c r="B33" s="20" t="s">
        <v>69</v>
      </c>
      <c r="C33" s="20" t="s">
        <v>35</v>
      </c>
      <c r="D33" s="23" t="s">
        <v>70</v>
      </c>
      <c r="E33" s="20" t="s">
        <v>49</v>
      </c>
      <c r="F33" s="20" t="s">
        <v>36</v>
      </c>
      <c r="G33" s="22">
        <f t="shared" si="1"/>
        <v>500</v>
      </c>
      <c r="H33" s="25">
        <v>0</v>
      </c>
      <c r="I33" s="33">
        <v>500</v>
      </c>
      <c r="J33" s="26"/>
      <c r="N33" s="32"/>
    </row>
    <row r="34" spans="1:14" s="4" customFormat="1" ht="35.1" customHeight="1">
      <c r="A34" s="19" t="s">
        <v>24</v>
      </c>
      <c r="B34" s="20" t="s">
        <v>69</v>
      </c>
      <c r="C34" s="20" t="s">
        <v>35</v>
      </c>
      <c r="D34" s="23" t="s">
        <v>71</v>
      </c>
      <c r="E34" s="20" t="s">
        <v>49</v>
      </c>
      <c r="F34" s="20" t="s">
        <v>36</v>
      </c>
      <c r="G34" s="25">
        <f t="shared" si="1"/>
        <v>500</v>
      </c>
      <c r="H34" s="25">
        <v>0</v>
      </c>
      <c r="I34" s="34">
        <v>500</v>
      </c>
      <c r="J34" s="26"/>
      <c r="N34" s="32"/>
    </row>
    <row r="35" spans="1:14" s="4" customFormat="1" ht="35.1" customHeight="1">
      <c r="A35" s="27" t="s">
        <v>72</v>
      </c>
      <c r="B35" s="16" t="s">
        <v>73</v>
      </c>
      <c r="C35" s="17"/>
      <c r="D35" s="17"/>
      <c r="E35" s="16"/>
      <c r="F35" s="16"/>
      <c r="G35" s="18">
        <f t="shared" si="1"/>
        <v>139</v>
      </c>
      <c r="H35" s="18">
        <f>SUM(H36:H37)</f>
        <v>0</v>
      </c>
      <c r="I35" s="18">
        <f>SUM(I36:I37)</f>
        <v>139</v>
      </c>
      <c r="J35" s="26"/>
      <c r="N35" s="32"/>
    </row>
    <row r="36" spans="1:14" s="4" customFormat="1" ht="35.1" customHeight="1">
      <c r="A36" s="19" t="s">
        <v>16</v>
      </c>
      <c r="B36" s="24" t="s">
        <v>74</v>
      </c>
      <c r="C36" s="20" t="s">
        <v>18</v>
      </c>
      <c r="D36" s="26" t="s">
        <v>75</v>
      </c>
      <c r="E36" s="20" t="s">
        <v>49</v>
      </c>
      <c r="F36" s="20" t="s">
        <v>19</v>
      </c>
      <c r="G36" s="25">
        <f t="shared" si="1"/>
        <v>35</v>
      </c>
      <c r="H36" s="25">
        <v>0</v>
      </c>
      <c r="I36" s="34">
        <v>35</v>
      </c>
      <c r="J36" s="26" t="s">
        <v>87</v>
      </c>
      <c r="N36" s="32"/>
    </row>
    <row r="37" spans="1:14" s="4" customFormat="1" ht="35.1" customHeight="1">
      <c r="A37" s="19" t="s">
        <v>20</v>
      </c>
      <c r="B37" s="24" t="s">
        <v>74</v>
      </c>
      <c r="C37" s="20" t="s">
        <v>18</v>
      </c>
      <c r="D37" s="23" t="s">
        <v>76</v>
      </c>
      <c r="E37" s="20" t="s">
        <v>49</v>
      </c>
      <c r="F37" s="20" t="s">
        <v>19</v>
      </c>
      <c r="G37" s="25">
        <f t="shared" si="1"/>
        <v>104</v>
      </c>
      <c r="H37" s="25">
        <v>0</v>
      </c>
      <c r="I37" s="34">
        <v>104</v>
      </c>
      <c r="J37" s="35" t="s">
        <v>89</v>
      </c>
      <c r="N37" s="32"/>
    </row>
    <row r="38" spans="1:14" s="4" customFormat="1" ht="35.1" customHeight="1">
      <c r="A38" s="27" t="s">
        <v>77</v>
      </c>
      <c r="B38" s="16" t="s">
        <v>78</v>
      </c>
      <c r="C38" s="26"/>
      <c r="D38" s="26"/>
      <c r="E38" s="20"/>
      <c r="F38" s="20"/>
      <c r="G38" s="18">
        <f t="shared" si="1"/>
        <v>35.5</v>
      </c>
      <c r="H38" s="18">
        <f>SUM(H39:H40)</f>
        <v>0</v>
      </c>
      <c r="I38" s="18">
        <f>SUM(I39:I40)</f>
        <v>35.5</v>
      </c>
      <c r="J38" s="26"/>
      <c r="N38" s="32"/>
    </row>
    <row r="39" spans="1:14" s="4" customFormat="1" ht="35.1" customHeight="1">
      <c r="A39" s="19" t="s">
        <v>16</v>
      </c>
      <c r="B39" s="20" t="s">
        <v>79</v>
      </c>
      <c r="C39" s="20" t="s">
        <v>18</v>
      </c>
      <c r="D39" s="26" t="s">
        <v>80</v>
      </c>
      <c r="E39" s="20" t="s">
        <v>49</v>
      </c>
      <c r="F39" s="20" t="s">
        <v>19</v>
      </c>
      <c r="G39" s="25">
        <f t="shared" si="1"/>
        <v>3.5</v>
      </c>
      <c r="H39" s="25">
        <v>0</v>
      </c>
      <c r="I39" s="34">
        <v>3.5</v>
      </c>
      <c r="J39" s="26" t="s">
        <v>88</v>
      </c>
      <c r="N39" s="32"/>
    </row>
    <row r="40" spans="1:14" s="4" customFormat="1" ht="35.1" customHeight="1">
      <c r="A40" s="19" t="s">
        <v>20</v>
      </c>
      <c r="B40" s="20" t="s">
        <v>79</v>
      </c>
      <c r="C40" s="20" t="s">
        <v>18</v>
      </c>
      <c r="D40" s="26" t="s">
        <v>81</v>
      </c>
      <c r="E40" s="20" t="s">
        <v>49</v>
      </c>
      <c r="F40" s="20" t="s">
        <v>19</v>
      </c>
      <c r="G40" s="25">
        <f t="shared" si="1"/>
        <v>32</v>
      </c>
      <c r="H40" s="25">
        <v>0</v>
      </c>
      <c r="I40" s="34">
        <v>32</v>
      </c>
      <c r="J40" s="26" t="s">
        <v>88</v>
      </c>
      <c r="N40" s="32"/>
    </row>
  </sheetData>
  <autoFilter ref="A4:N40"/>
  <mergeCells count="2">
    <mergeCell ref="A2:J2"/>
    <mergeCell ref="A5:F5"/>
  </mergeCells>
  <phoneticPr fontId="28" type="noConversion"/>
  <printOptions horizontalCentered="1"/>
  <pageMargins left="0.70866141732283505" right="0.70866141732283505" top="0.78740157480314998" bottom="0.78740157480314998" header="0.511811023622047" footer="0.39370078740157499"/>
  <pageSetup paperSize="9" scale="70" fitToHeight="0" orientation="landscape" blackAndWhite="1" r:id="rId1"/>
  <headerFooter alignWithMargins="0">
    <oddFooter>&amp;C第 &amp;P 页，共 &amp;N 页</oddFooter>
  </headerFooter>
  <ignoredErrors>
    <ignoredError sqref="I25 I30 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3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杨泳罗</cp:lastModifiedBy>
  <cp:lastPrinted>2022-02-22T06:32:00Z</cp:lastPrinted>
  <dcterms:created xsi:type="dcterms:W3CDTF">1996-12-17T01:32:00Z</dcterms:created>
  <dcterms:modified xsi:type="dcterms:W3CDTF">2022-07-01T01:31:36Z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